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hidePivotFieldList="1" defaultThemeVersion="124226"/>
  <bookViews>
    <workbookView xWindow="120" yWindow="60" windowWidth="19155" windowHeight="7740"/>
  </bookViews>
  <sheets>
    <sheet name="Notes" sheetId="8" r:id="rId1"/>
    <sheet name="StreamFlow" sheetId="1" r:id="rId2"/>
    <sheet name="TABLE AF" sheetId="3" r:id="rId3"/>
    <sheet name="Yearly" sheetId="5" r:id="rId4"/>
  </sheets>
  <definedNames>
    <definedName name="_xlnm.Print_Area" localSheetId="2">'TABLE AF'!$A$1:$N$94</definedName>
    <definedName name="_xlnm.Print_Titles" localSheetId="2">'TABLE AF'!$1:$2</definedName>
  </definedNames>
  <calcPr calcId="145621"/>
</workbook>
</file>

<file path=xl/calcChain.xml><?xml version="1.0" encoding="utf-8"?>
<calcChain xmlns="http://schemas.openxmlformats.org/spreadsheetml/2006/main">
  <c r="B94" i="3" l="1"/>
  <c r="B92" i="3"/>
  <c r="C91" i="3"/>
  <c r="D91" i="3"/>
  <c r="E91" i="3"/>
  <c r="F91" i="3"/>
  <c r="G91" i="3"/>
  <c r="H91" i="3"/>
  <c r="I91" i="3"/>
  <c r="J91" i="3"/>
  <c r="K91" i="3"/>
  <c r="L91" i="3"/>
  <c r="M91" i="3"/>
  <c r="B91" i="3"/>
  <c r="C90" i="3"/>
  <c r="D90" i="3"/>
  <c r="E90" i="3"/>
  <c r="F90" i="3"/>
  <c r="G90" i="3"/>
  <c r="H90" i="3"/>
  <c r="I90" i="3"/>
  <c r="J90" i="3"/>
  <c r="K90" i="3"/>
  <c r="L90" i="3"/>
  <c r="M90" i="3"/>
  <c r="B90" i="3"/>
  <c r="C89" i="3"/>
  <c r="D89" i="3"/>
  <c r="E89" i="3"/>
  <c r="F89" i="3"/>
  <c r="G89" i="3"/>
  <c r="H89" i="3"/>
  <c r="I89" i="3"/>
  <c r="J89" i="3"/>
  <c r="K89" i="3"/>
  <c r="L89" i="3"/>
  <c r="M89" i="3"/>
  <c r="B89" i="3"/>
  <c r="C92" i="3"/>
  <c r="D92" i="3"/>
  <c r="E92" i="3"/>
  <c r="F92" i="3"/>
  <c r="G92" i="3"/>
  <c r="H92" i="3"/>
  <c r="I92" i="3"/>
  <c r="J92" i="3"/>
  <c r="K92" i="3"/>
  <c r="L92" i="3"/>
  <c r="M92" i="3"/>
  <c r="C94" i="3"/>
  <c r="D94" i="3"/>
  <c r="E94" i="3"/>
  <c r="F94" i="3"/>
  <c r="G94" i="3"/>
  <c r="H94" i="3"/>
  <c r="I94" i="3"/>
  <c r="J94" i="3"/>
  <c r="K94" i="3"/>
  <c r="L94" i="3"/>
  <c r="M94" i="3"/>
  <c r="N85" i="3" l="1"/>
  <c r="O4" i="3" l="1"/>
  <c r="O5" i="3"/>
  <c r="O6" i="3"/>
  <c r="O7" i="3"/>
  <c r="O8" i="3"/>
  <c r="O9" i="3"/>
  <c r="O10" i="3"/>
  <c r="O11" i="3"/>
  <c r="O12" i="3"/>
  <c r="O13" i="3"/>
  <c r="O14" i="3"/>
  <c r="O15" i="3"/>
  <c r="O16" i="3"/>
  <c r="O17" i="3"/>
  <c r="O18" i="3"/>
  <c r="O19" i="3"/>
  <c r="O20" i="3"/>
  <c r="O21" i="3"/>
  <c r="O22" i="3"/>
  <c r="O23" i="3"/>
  <c r="O24" i="3"/>
  <c r="O25" i="3"/>
  <c r="O26" i="3"/>
  <c r="O27" i="3"/>
  <c r="O28" i="3"/>
  <c r="O29" i="3"/>
  <c r="O32" i="3"/>
  <c r="O33" i="3"/>
  <c r="O34" i="3"/>
  <c r="O35" i="3"/>
  <c r="O36" i="3"/>
  <c r="O37" i="3"/>
  <c r="O38" i="3"/>
  <c r="O39" i="3"/>
  <c r="O40" i="3"/>
  <c r="O41" i="3"/>
  <c r="O42" i="3"/>
  <c r="O43" i="3"/>
  <c r="O44" i="3"/>
  <c r="O45" i="3"/>
  <c r="O46" i="3"/>
  <c r="O47" i="3"/>
  <c r="O48" i="3"/>
  <c r="O49" i="3"/>
  <c r="O50" i="3"/>
  <c r="O51" i="3"/>
  <c r="O52" i="3"/>
  <c r="O53" i="3"/>
  <c r="O54" i="3"/>
  <c r="O55" i="3"/>
  <c r="O56" i="3"/>
  <c r="O57" i="3"/>
  <c r="O58" i="3"/>
  <c r="O59" i="3"/>
  <c r="O60" i="3"/>
  <c r="O61" i="3"/>
  <c r="O62" i="3"/>
  <c r="O63" i="3"/>
  <c r="O64" i="3"/>
  <c r="O65" i="3"/>
  <c r="O66" i="3"/>
  <c r="O67" i="3"/>
  <c r="O68" i="3"/>
  <c r="O79" i="3"/>
  <c r="O80" i="3"/>
  <c r="O81" i="3"/>
  <c r="O82" i="3"/>
  <c r="O83" i="3"/>
  <c r="O84" i="3"/>
  <c r="O85" i="3"/>
  <c r="O3" i="3"/>
  <c r="C86" i="3" l="1"/>
  <c r="D86" i="3"/>
  <c r="E86" i="3"/>
  <c r="F86" i="3"/>
  <c r="G86" i="3"/>
  <c r="H86" i="3"/>
  <c r="I86" i="3"/>
  <c r="J86" i="3"/>
  <c r="K86" i="3"/>
  <c r="L86" i="3"/>
  <c r="M86" i="3"/>
  <c r="C87" i="3"/>
  <c r="D87" i="3"/>
  <c r="E87" i="3"/>
  <c r="F87" i="3"/>
  <c r="G87" i="3"/>
  <c r="H87" i="3"/>
  <c r="I87" i="3"/>
  <c r="J87" i="3"/>
  <c r="K87" i="3"/>
  <c r="L87" i="3"/>
  <c r="M87" i="3"/>
  <c r="C88" i="3"/>
  <c r="D88" i="3"/>
  <c r="E88" i="3"/>
  <c r="F88" i="3"/>
  <c r="G88" i="3"/>
  <c r="H88" i="3"/>
  <c r="I88" i="3"/>
  <c r="J88" i="3"/>
  <c r="K88" i="3"/>
  <c r="L88" i="3"/>
  <c r="M88" i="3"/>
  <c r="C93" i="3"/>
  <c r="D93" i="3"/>
  <c r="E93" i="3"/>
  <c r="F93" i="3"/>
  <c r="G93" i="3"/>
  <c r="H93" i="3"/>
  <c r="I93" i="3"/>
  <c r="J93" i="3"/>
  <c r="K93" i="3"/>
  <c r="L93" i="3"/>
  <c r="M93" i="3"/>
  <c r="B93" i="3"/>
  <c r="B88" i="3"/>
  <c r="B87" i="3"/>
  <c r="B86" i="3"/>
  <c r="N4" i="3"/>
  <c r="N5" i="3"/>
  <c r="N6" i="3"/>
  <c r="N7" i="3"/>
  <c r="N8" i="3"/>
  <c r="N9" i="3"/>
  <c r="N10" i="3"/>
  <c r="N11" i="3"/>
  <c r="N12" i="3"/>
  <c r="N13" i="3"/>
  <c r="N14" i="3"/>
  <c r="N15" i="3"/>
  <c r="N16" i="3"/>
  <c r="N17" i="3"/>
  <c r="N18" i="3"/>
  <c r="N19" i="3"/>
  <c r="N20" i="3"/>
  <c r="N21" i="3"/>
  <c r="N22" i="3"/>
  <c r="N23" i="3"/>
  <c r="N24" i="3"/>
  <c r="N25" i="3"/>
  <c r="N26" i="3"/>
  <c r="N27" i="3"/>
  <c r="N28" i="3"/>
  <c r="N29" i="3"/>
  <c r="N32" i="3"/>
  <c r="N33" i="3"/>
  <c r="N34" i="3"/>
  <c r="N35" i="3"/>
  <c r="N36" i="3"/>
  <c r="N37" i="3"/>
  <c r="N38" i="3"/>
  <c r="N39" i="3"/>
  <c r="N40" i="3"/>
  <c r="N41" i="3"/>
  <c r="N42" i="3"/>
  <c r="N43" i="3"/>
  <c r="N44" i="3"/>
  <c r="N45" i="3"/>
  <c r="N46" i="3"/>
  <c r="N47" i="3"/>
  <c r="N48" i="3"/>
  <c r="N49" i="3"/>
  <c r="N50" i="3"/>
  <c r="N51" i="3"/>
  <c r="N52" i="3"/>
  <c r="N53" i="3"/>
  <c r="N54" i="3"/>
  <c r="N55" i="3"/>
  <c r="N56" i="3"/>
  <c r="N57" i="3"/>
  <c r="N58" i="3"/>
  <c r="N59" i="3"/>
  <c r="N60" i="3"/>
  <c r="N61" i="3"/>
  <c r="N62" i="3"/>
  <c r="N63" i="3"/>
  <c r="N64" i="3"/>
  <c r="N65" i="3"/>
  <c r="N66" i="3"/>
  <c r="N67" i="3"/>
  <c r="N68" i="3"/>
  <c r="N79" i="3"/>
  <c r="N80" i="3"/>
  <c r="N81" i="3"/>
  <c r="N82" i="3"/>
  <c r="N83" i="3"/>
  <c r="N84" i="3"/>
  <c r="N3" i="3"/>
  <c r="N90" i="3" l="1"/>
  <c r="N91" i="3"/>
  <c r="N89" i="3"/>
  <c r="N92" i="3"/>
  <c r="N94" i="3"/>
  <c r="P4" i="3"/>
  <c r="P32" i="3"/>
  <c r="P8" i="3"/>
  <c r="P38" i="3"/>
  <c r="N93" i="3"/>
  <c r="N87" i="3"/>
  <c r="P15" i="3"/>
  <c r="P22" i="3"/>
  <c r="P14" i="3"/>
  <c r="P6" i="3"/>
  <c r="P79" i="3"/>
  <c r="P61" i="3"/>
  <c r="P53" i="3"/>
  <c r="P45" i="3"/>
  <c r="P37" i="3"/>
  <c r="P29" i="3"/>
  <c r="P21" i="3"/>
  <c r="P13" i="3"/>
  <c r="P5" i="3"/>
  <c r="P68" i="3"/>
  <c r="P60" i="3"/>
  <c r="P52" i="3"/>
  <c r="P44" i="3"/>
  <c r="P36" i="3"/>
  <c r="P24" i="3"/>
  <c r="P81" i="3"/>
  <c r="P28" i="3"/>
  <c r="P12" i="3"/>
  <c r="P67" i="3"/>
  <c r="P43" i="3"/>
  <c r="P27" i="3"/>
  <c r="P19" i="3"/>
  <c r="P11" i="3"/>
  <c r="P84" i="3"/>
  <c r="P66" i="3"/>
  <c r="P58" i="3"/>
  <c r="P50" i="3"/>
  <c r="P42" i="3"/>
  <c r="P34" i="3"/>
  <c r="P16" i="3"/>
  <c r="P63" i="3"/>
  <c r="P55" i="3"/>
  <c r="P47" i="3"/>
  <c r="P39" i="3"/>
  <c r="P7" i="3"/>
  <c r="N88" i="3"/>
  <c r="N86" i="3"/>
  <c r="P26" i="3"/>
  <c r="P18" i="3"/>
  <c r="P10" i="3"/>
  <c r="P83" i="3"/>
  <c r="P65" i="3"/>
  <c r="P57" i="3"/>
  <c r="P49" i="3"/>
  <c r="P41" i="3"/>
  <c r="P33" i="3"/>
  <c r="P23" i="3"/>
  <c r="P80" i="3"/>
  <c r="P62" i="3"/>
  <c r="P54" i="3"/>
  <c r="P46" i="3"/>
  <c r="P20" i="3"/>
  <c r="P85" i="3"/>
  <c r="P59" i="3"/>
  <c r="P51" i="3"/>
  <c r="P35" i="3"/>
  <c r="P25" i="3"/>
  <c r="P17" i="3"/>
  <c r="P9" i="3"/>
  <c r="P82" i="3"/>
  <c r="P64" i="3"/>
  <c r="P56" i="3"/>
  <c r="P48" i="3"/>
  <c r="P40" i="3"/>
</calcChain>
</file>

<file path=xl/sharedStrings.xml><?xml version="1.0" encoding="utf-8"?>
<sst xmlns="http://schemas.openxmlformats.org/spreadsheetml/2006/main" count="235" uniqueCount="34">
  <si>
    <t>Date</t>
  </si>
  <si>
    <t xml:space="preserve"> </t>
  </si>
  <si>
    <t>Jan</t>
  </si>
  <si>
    <t>Feb</t>
  </si>
  <si>
    <t>Mar</t>
  </si>
  <si>
    <t>Apr</t>
  </si>
  <si>
    <t>May</t>
  </si>
  <si>
    <t>Jun</t>
  </si>
  <si>
    <t>Jul</t>
  </si>
  <si>
    <t>Aug</t>
  </si>
  <si>
    <t>Sep</t>
  </si>
  <si>
    <t>Oct</t>
  </si>
  <si>
    <t>Nov</t>
  </si>
  <si>
    <t>Dec</t>
  </si>
  <si>
    <t>NC</t>
  </si>
  <si>
    <t>Moving Average (Mean)</t>
  </si>
  <si>
    <t>Nov-Oct Year</t>
  </si>
  <si>
    <t>Sum</t>
  </si>
  <si>
    <t>PLALUPCO.06721000.SOUTH PLATTE RIVER AT FORT LUPTON, CO (1929-11 to 2012-10)</t>
  </si>
  <si>
    <t>Min</t>
  </si>
  <si>
    <t>Max</t>
  </si>
  <si>
    <t>Median</t>
  </si>
  <si>
    <t>Unit : AF</t>
  </si>
  <si>
    <t>Annual Mean</t>
  </si>
  <si>
    <t>Median (00-12)</t>
  </si>
  <si>
    <t>Mean (00-12)</t>
  </si>
  <si>
    <t>Mean (1930-2012)</t>
  </si>
  <si>
    <t>Mean (30-68)</t>
  </si>
  <si>
    <t>Mean (69-99)</t>
  </si>
  <si>
    <t>Mean (69-12)</t>
  </si>
  <si>
    <t>Notes:</t>
  </si>
  <si>
    <t>PLALUPCO.06721000.South Platte River at Fort Lupton, CO (1929-11 to 2012-11)</t>
  </si>
  <si>
    <r>
      <rPr>
        <b/>
        <u/>
        <sz val="11"/>
        <color theme="1"/>
        <rFont val="Calibri"/>
        <family val="2"/>
        <scheme val="minor"/>
      </rPr>
      <t>Source</t>
    </r>
    <r>
      <rPr>
        <u/>
        <sz val="11"/>
        <color theme="1"/>
        <rFont val="Calibri"/>
        <family val="2"/>
        <scheme val="minor"/>
      </rPr>
      <t>:</t>
    </r>
    <r>
      <rPr>
        <sz val="11"/>
        <color theme="1"/>
        <rFont val="Calibri"/>
        <family val="2"/>
        <scheme val="minor"/>
      </rPr>
      <t xml:space="preserve"> Original data were extracted from HydroBase Version 20130710</t>
    </r>
    <r>
      <rPr>
        <sz val="11"/>
        <rFont val="Calibri"/>
        <family val="2"/>
        <scheme val="minor"/>
      </rPr>
      <t xml:space="preserve"> using TSTool Version 10_21_00</t>
    </r>
    <r>
      <rPr>
        <sz val="11"/>
        <color theme="1"/>
        <rFont val="Calibri"/>
        <family val="2"/>
        <scheme val="minor"/>
      </rPr>
      <t xml:space="preserve"> and then were pasted in Microsoft Excel. The stream gage data came from three different sites. Until September of 2011, all the data was collected from the Colorado Division of Water Resources. Following September 2011, the data came from two other sources, the Colorado Division of Water Resources and the U.S. Geological Survey. DWR: Station IDs: 06714000, 06720500, 06754000, 06758500, 06759910, 06760000, 06764000. USGS: Station IDs: 06714215, 06721000, 06759500.</t>
    </r>
  </si>
  <si>
    <r>
      <rPr>
        <b/>
        <u/>
        <sz val="11"/>
        <color theme="1"/>
        <rFont val="Calibri"/>
        <family val="2"/>
        <scheme val="minor"/>
      </rPr>
      <t>Limitations and Context</t>
    </r>
    <r>
      <rPr>
        <u/>
        <sz val="11"/>
        <color theme="1"/>
        <rFont val="Calibri"/>
        <family val="2"/>
        <scheme val="minor"/>
      </rPr>
      <t>:</t>
    </r>
    <r>
      <rPr>
        <sz val="11"/>
        <color theme="1"/>
        <rFont val="Calibri"/>
        <family val="2"/>
        <scheme val="minor"/>
      </rPr>
      <t xml:space="preserve"> Rather than a normal USGS water year (Oct 1–Sept 30), irrigation years (Nov 1–Oct31) were used because the majority of the state’s diversion data are recorded in irrigation years. Blank cells denote missing data.</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</si>
</sst>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yyyy"/>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6"/>
      <color theme="1"/>
      <name val="Calibri"/>
      <family val="2"/>
      <scheme val="minor"/>
    </font>
    <font>
      <sz val="16"/>
      <color theme="1"/>
      <name val="Calibri"/>
      <family val="2"/>
      <scheme val="minor"/>
    </font>
    <font>
      <sz val="11"/>
      <name val="Calibri"/>
      <family val="2"/>
      <scheme val="minor"/>
    </font>
    <font>
      <b/>
      <sz val="18"/>
      <color theme="1"/>
      <name val="Calibri"/>
      <family val="2"/>
      <scheme val="minor"/>
    </font>
    <font>
      <u/>
      <sz val="11"/>
      <color theme="1"/>
      <name val="Calibri"/>
      <family val="2"/>
      <scheme val="minor"/>
    </font>
    <font>
      <b/>
      <u/>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2">
    <xf numFmtId="0" fontId="0" fillId="0" borderId="0" xfId="0"/>
    <xf numFmtId="0" fontId="0" fillId="0" borderId="0" xfId="0" applyAlignment="1">
      <alignment horizontal="center"/>
    </xf>
    <xf numFmtId="0" fontId="16" fillId="0" borderId="0" xfId="0" applyFont="1" applyAlignment="1">
      <alignment horizontal="center" vertical="center" wrapText="1"/>
    </xf>
    <xf numFmtId="0" fontId="16" fillId="0" borderId="0" xfId="0" applyFont="1" applyAlignment="1">
      <alignment horizontal="center"/>
    </xf>
    <xf numFmtId="0" fontId="16" fillId="0" borderId="13" xfId="0" applyFont="1" applyBorder="1" applyAlignment="1">
      <alignment horizontal="center" vertical="center" wrapText="1"/>
    </xf>
    <xf numFmtId="0" fontId="19" fillId="0" borderId="0" xfId="0" applyFont="1"/>
    <xf numFmtId="0" fontId="16" fillId="0" borderId="12"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0" xfId="0" applyFont="1" applyBorder="1" applyAlignment="1">
      <alignment horizontal="center" vertical="center" wrapText="1"/>
    </xf>
    <xf numFmtId="0" fontId="0" fillId="0" borderId="0" xfId="0"/>
    <xf numFmtId="3" fontId="0" fillId="0" borderId="15" xfId="0" applyNumberFormat="1" applyBorder="1"/>
    <xf numFmtId="3" fontId="0" fillId="0" borderId="16" xfId="0" applyNumberFormat="1" applyBorder="1"/>
    <xf numFmtId="3" fontId="0" fillId="0" borderId="17" xfId="0" applyNumberFormat="1" applyBorder="1"/>
    <xf numFmtId="0" fontId="16" fillId="0" borderId="21" xfId="0" applyFont="1" applyBorder="1" applyAlignment="1">
      <alignment horizontal="center"/>
    </xf>
    <xf numFmtId="0" fontId="16" fillId="0" borderId="22" xfId="0" applyFont="1" applyBorder="1" applyAlignment="1">
      <alignment horizontal="center"/>
    </xf>
    <xf numFmtId="0" fontId="16" fillId="0" borderId="23" xfId="0" applyFont="1" applyBorder="1" applyAlignment="1">
      <alignment horizontal="center"/>
    </xf>
    <xf numFmtId="3" fontId="0" fillId="0" borderId="24" xfId="0" applyNumberFormat="1" applyBorder="1"/>
    <xf numFmtId="3" fontId="0" fillId="0" borderId="25" xfId="0" applyNumberFormat="1" applyBorder="1"/>
    <xf numFmtId="3" fontId="0" fillId="0" borderId="26" xfId="0" applyNumberFormat="1" applyBorder="1"/>
    <xf numFmtId="3" fontId="0" fillId="0" borderId="14" xfId="0" applyNumberFormat="1" applyBorder="1"/>
    <xf numFmtId="3" fontId="0" fillId="0" borderId="27" xfId="0" applyNumberFormat="1" applyBorder="1"/>
    <xf numFmtId="3" fontId="0" fillId="0" borderId="22" xfId="0" applyNumberFormat="1" applyBorder="1"/>
    <xf numFmtId="3" fontId="0" fillId="0" borderId="16" xfId="0" applyNumberFormat="1" applyFill="1" applyBorder="1"/>
    <xf numFmtId="3" fontId="0" fillId="0" borderId="14" xfId="0" applyNumberFormat="1" applyFill="1" applyBorder="1"/>
    <xf numFmtId="3" fontId="0" fillId="0" borderId="27" xfId="0" applyNumberFormat="1" applyFill="1" applyBorder="1"/>
    <xf numFmtId="3" fontId="0" fillId="0" borderId="19" xfId="0" applyNumberFormat="1" applyBorder="1"/>
    <xf numFmtId="3" fontId="0" fillId="0" borderId="29" xfId="0" applyNumberFormat="1" applyBorder="1"/>
    <xf numFmtId="3" fontId="0" fillId="0" borderId="21" xfId="0" applyNumberFormat="1" applyBorder="1"/>
    <xf numFmtId="3" fontId="0" fillId="0" borderId="20" xfId="0" applyNumberFormat="1" applyFill="1" applyBorder="1"/>
    <xf numFmtId="3" fontId="0" fillId="0" borderId="18" xfId="0" applyNumberFormat="1" applyFill="1" applyBorder="1"/>
    <xf numFmtId="3" fontId="0" fillId="0" borderId="28" xfId="0" applyNumberFormat="1" applyFill="1" applyBorder="1"/>
    <xf numFmtId="164" fontId="0" fillId="0" borderId="31" xfId="0" applyNumberFormat="1" applyBorder="1"/>
    <xf numFmtId="164" fontId="0" fillId="0" borderId="31" xfId="0" applyNumberFormat="1" applyFill="1" applyBorder="1"/>
    <xf numFmtId="164" fontId="0" fillId="0" borderId="33" xfId="0" applyNumberFormat="1" applyFill="1" applyBorder="1"/>
    <xf numFmtId="0" fontId="16" fillId="0" borderId="13" xfId="0" applyFont="1" applyBorder="1" applyAlignment="1">
      <alignment horizontal="center" wrapText="1"/>
    </xf>
    <xf numFmtId="0" fontId="16" fillId="0" borderId="35" xfId="0" applyFont="1" applyBorder="1" applyAlignment="1">
      <alignment horizontal="center" vertical="center" wrapText="1"/>
    </xf>
    <xf numFmtId="3" fontId="0" fillId="0" borderId="36" xfId="0" applyNumberFormat="1" applyBorder="1"/>
    <xf numFmtId="3" fontId="0" fillId="0" borderId="37" xfId="0" applyNumberFormat="1" applyBorder="1"/>
    <xf numFmtId="3" fontId="0" fillId="0" borderId="37" xfId="0" applyNumberFormat="1" applyFill="1" applyBorder="1"/>
    <xf numFmtId="3" fontId="0" fillId="0" borderId="38" xfId="0" applyNumberFormat="1" applyFill="1" applyBorder="1"/>
    <xf numFmtId="0" fontId="0" fillId="0" borderId="39" xfId="0" applyBorder="1"/>
    <xf numFmtId="0" fontId="0" fillId="0" borderId="40" xfId="0" applyBorder="1"/>
    <xf numFmtId="0" fontId="0" fillId="0" borderId="22" xfId="0" applyBorder="1"/>
    <xf numFmtId="0" fontId="0" fillId="0" borderId="23" xfId="0" applyBorder="1"/>
    <xf numFmtId="0" fontId="0" fillId="0" borderId="41" xfId="0" applyBorder="1"/>
    <xf numFmtId="0" fontId="0" fillId="0" borderId="30" xfId="0" applyBorder="1"/>
    <xf numFmtId="0" fontId="18" fillId="0" borderId="0" xfId="0" applyFont="1"/>
    <xf numFmtId="0" fontId="0" fillId="0" borderId="44" xfId="0" applyFont="1" applyBorder="1" applyAlignment="1">
      <alignment vertical="center"/>
    </xf>
    <xf numFmtId="0" fontId="21" fillId="0" borderId="13" xfId="0" applyFont="1" applyBorder="1"/>
    <xf numFmtId="0" fontId="0" fillId="0" borderId="32" xfId="0" applyBorder="1" applyAlignment="1">
      <alignment horizontal="center"/>
    </xf>
    <xf numFmtId="0" fontId="0" fillId="0" borderId="32" xfId="0" applyFill="1" applyBorder="1" applyAlignment="1">
      <alignment horizontal="center"/>
    </xf>
    <xf numFmtId="0" fontId="0" fillId="0" borderId="34" xfId="0" applyFill="1" applyBorder="1" applyAlignment="1">
      <alignment horizontal="center"/>
    </xf>
    <xf numFmtId="0" fontId="22" fillId="0" borderId="42" xfId="0" applyFont="1" applyBorder="1" applyAlignment="1">
      <alignment horizontal="left" vertical="center" wrapText="1"/>
    </xf>
    <xf numFmtId="0" fontId="22" fillId="0" borderId="45" xfId="0" applyFont="1" applyBorder="1" applyAlignment="1">
      <alignment horizontal="left" vertical="center" wrapText="1"/>
    </xf>
    <xf numFmtId="0" fontId="22" fillId="0" borderId="46" xfId="0" applyFont="1" applyBorder="1" applyAlignment="1">
      <alignment horizontal="left" vertical="center" wrapText="1"/>
    </xf>
    <xf numFmtId="0" fontId="22" fillId="0" borderId="47" xfId="0" applyFont="1" applyBorder="1" applyAlignment="1">
      <alignment horizontal="left" vertical="center" wrapText="1"/>
    </xf>
    <xf numFmtId="0" fontId="22" fillId="0" borderId="0" xfId="0" applyFont="1" applyBorder="1" applyAlignment="1">
      <alignment horizontal="left" vertical="center" wrapText="1"/>
    </xf>
    <xf numFmtId="0" fontId="22" fillId="0" borderId="48" xfId="0" applyFont="1" applyBorder="1" applyAlignment="1">
      <alignment horizontal="left" vertical="center" wrapText="1"/>
    </xf>
    <xf numFmtId="0" fontId="22" fillId="0" borderId="49" xfId="0" applyFont="1" applyBorder="1" applyAlignment="1">
      <alignment horizontal="left" vertical="center" wrapText="1"/>
    </xf>
    <xf numFmtId="0" fontId="22" fillId="0" borderId="50" xfId="0" applyFont="1" applyBorder="1" applyAlignment="1">
      <alignment horizontal="left" vertical="center" wrapText="1"/>
    </xf>
    <xf numFmtId="0" fontId="22" fillId="0" borderId="51" xfId="0" applyFont="1" applyBorder="1" applyAlignment="1">
      <alignment horizontal="left" vertical="center" wrapText="1"/>
    </xf>
    <xf numFmtId="0" fontId="22" fillId="0" borderId="42" xfId="0" applyFont="1" applyBorder="1" applyAlignment="1">
      <alignment horizontal="left" vertical="top" wrapText="1"/>
    </xf>
    <xf numFmtId="0" fontId="22" fillId="0" borderId="45" xfId="0" applyFont="1" applyBorder="1" applyAlignment="1">
      <alignment horizontal="left" vertical="top" wrapText="1"/>
    </xf>
    <xf numFmtId="0" fontId="22" fillId="0" borderId="46" xfId="0" applyFont="1" applyBorder="1" applyAlignment="1">
      <alignment horizontal="left" vertical="top" wrapText="1"/>
    </xf>
    <xf numFmtId="0" fontId="22" fillId="0" borderId="47" xfId="0" applyFont="1" applyBorder="1" applyAlignment="1">
      <alignment horizontal="left" vertical="top" wrapText="1"/>
    </xf>
    <xf numFmtId="0" fontId="22" fillId="0" borderId="0" xfId="0" applyFont="1" applyBorder="1" applyAlignment="1">
      <alignment horizontal="left" vertical="top" wrapText="1"/>
    </xf>
    <xf numFmtId="0" fontId="22" fillId="0" borderId="48" xfId="0" applyFont="1" applyBorder="1" applyAlignment="1">
      <alignment horizontal="left" vertical="top" wrapText="1"/>
    </xf>
    <xf numFmtId="0" fontId="22" fillId="0" borderId="49" xfId="0" applyFont="1" applyBorder="1" applyAlignment="1">
      <alignment horizontal="left" vertical="top" wrapText="1"/>
    </xf>
    <xf numFmtId="0" fontId="22" fillId="0" borderId="50" xfId="0" applyFont="1" applyBorder="1" applyAlignment="1">
      <alignment horizontal="left" vertical="top" wrapText="1"/>
    </xf>
    <xf numFmtId="0" fontId="22" fillId="0" borderId="51" xfId="0" applyFont="1" applyBorder="1" applyAlignment="1">
      <alignment horizontal="left" vertical="top" wrapText="1"/>
    </xf>
    <xf numFmtId="0" fontId="18" fillId="0" borderId="35" xfId="0" applyFont="1" applyBorder="1" applyAlignment="1">
      <alignment horizontal="center" vertical="center"/>
    </xf>
    <xf numFmtId="0" fontId="18" fillId="0" borderId="43" xfId="0" applyFont="1" applyBorder="1" applyAlignment="1">
      <alignment horizontal="center" vertic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chartsheet" Target="chartsheets/sheet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baseline="0">
                <a:effectLst/>
              </a:rPr>
              <a:t>ANNUAL SOUTH PLATTE RIVER FLOWS AT FORT LUPTON, CO</a:t>
            </a:r>
            <a:endParaRPr lang="en-US">
              <a:effectLst/>
            </a:endParaRPr>
          </a:p>
        </c:rich>
      </c:tx>
      <c:overlay val="0"/>
    </c:title>
    <c:autoTitleDeleted val="0"/>
    <c:plotArea>
      <c:layout/>
      <c:barChart>
        <c:barDir val="col"/>
        <c:grouping val="clustered"/>
        <c:varyColors val="0"/>
        <c:ser>
          <c:idx val="0"/>
          <c:order val="0"/>
          <c:invertIfNegative val="0"/>
          <c:cat>
            <c:numRef>
              <c:f>'TABLE AF'!$A$3:$A$85</c:f>
              <c:numCache>
                <c:formatCode>General</c:formatCode>
                <c:ptCount val="83"/>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pt idx="61">
                  <c:v>1991</c:v>
                </c:pt>
                <c:pt idx="62">
                  <c:v>1992</c:v>
                </c:pt>
                <c:pt idx="63">
                  <c:v>1993</c:v>
                </c:pt>
                <c:pt idx="64">
                  <c:v>1994</c:v>
                </c:pt>
                <c:pt idx="65">
                  <c:v>1995</c:v>
                </c:pt>
                <c:pt idx="66">
                  <c:v>1996</c:v>
                </c:pt>
                <c:pt idx="67">
                  <c:v>1997</c:v>
                </c:pt>
                <c:pt idx="68">
                  <c:v>1998</c:v>
                </c:pt>
                <c:pt idx="69">
                  <c:v>1999</c:v>
                </c:pt>
                <c:pt idx="70">
                  <c:v>2000</c:v>
                </c:pt>
                <c:pt idx="71">
                  <c:v>2001</c:v>
                </c:pt>
                <c:pt idx="72">
                  <c:v>2002</c:v>
                </c:pt>
                <c:pt idx="73">
                  <c:v>2003</c:v>
                </c:pt>
                <c:pt idx="74">
                  <c:v>2004</c:v>
                </c:pt>
                <c:pt idx="75">
                  <c:v>2005</c:v>
                </c:pt>
                <c:pt idx="76">
                  <c:v>2006</c:v>
                </c:pt>
                <c:pt idx="77">
                  <c:v>2007</c:v>
                </c:pt>
                <c:pt idx="78">
                  <c:v>2008</c:v>
                </c:pt>
                <c:pt idx="79">
                  <c:v>2009</c:v>
                </c:pt>
                <c:pt idx="80">
                  <c:v>2010</c:v>
                </c:pt>
                <c:pt idx="81">
                  <c:v>2011</c:v>
                </c:pt>
                <c:pt idx="82">
                  <c:v>2012</c:v>
                </c:pt>
              </c:numCache>
            </c:numRef>
          </c:cat>
          <c:val>
            <c:numRef>
              <c:f>'TABLE AF'!$N$3:$N$85</c:f>
              <c:numCache>
                <c:formatCode>#,##0</c:formatCode>
                <c:ptCount val="83"/>
                <c:pt idx="0">
                  <c:v>222197.62</c:v>
                </c:pt>
                <c:pt idx="1">
                  <c:v>138043.66</c:v>
                </c:pt>
                <c:pt idx="2">
                  <c:v>151620.71999999994</c:v>
                </c:pt>
                <c:pt idx="3">
                  <c:v>266717.26999999996</c:v>
                </c:pt>
                <c:pt idx="4">
                  <c:v>110068.38999999998</c:v>
                </c:pt>
                <c:pt idx="5">
                  <c:v>176479.92</c:v>
                </c:pt>
                <c:pt idx="6">
                  <c:v>263065.65999999997</c:v>
                </c:pt>
                <c:pt idx="7">
                  <c:v>171126.47</c:v>
                </c:pt>
                <c:pt idx="8">
                  <c:v>363926.63</c:v>
                </c:pt>
                <c:pt idx="9">
                  <c:v>297296.88999999996</c:v>
                </c:pt>
                <c:pt idx="10">
                  <c:v>125539.69</c:v>
                </c:pt>
                <c:pt idx="11">
                  <c:v>247150.04</c:v>
                </c:pt>
                <c:pt idx="12">
                  <c:v>870782.30000000016</c:v>
                </c:pt>
                <c:pt idx="13">
                  <c:v>183434.09</c:v>
                </c:pt>
                <c:pt idx="14">
                  <c:v>248326.27000000002</c:v>
                </c:pt>
                <c:pt idx="15">
                  <c:v>204655.56000000003</c:v>
                </c:pt>
                <c:pt idx="16">
                  <c:v>162387.18</c:v>
                </c:pt>
                <c:pt idx="17">
                  <c:v>522457.86999999994</c:v>
                </c:pt>
                <c:pt idx="18">
                  <c:v>432510.11</c:v>
                </c:pt>
                <c:pt idx="19">
                  <c:v>445065.67000000004</c:v>
                </c:pt>
                <c:pt idx="20">
                  <c:v>126289.46000000002</c:v>
                </c:pt>
                <c:pt idx="21">
                  <c:v>166282.75</c:v>
                </c:pt>
                <c:pt idx="22">
                  <c:v>197447.51</c:v>
                </c:pt>
                <c:pt idx="23">
                  <c:v>145315.17000000001</c:v>
                </c:pt>
                <c:pt idx="24">
                  <c:v>69946.150000000009</c:v>
                </c:pt>
                <c:pt idx="25">
                  <c:v>120267.51999999999</c:v>
                </c:pt>
                <c:pt idx="26">
                  <c:v>114811.12000000001</c:v>
                </c:pt>
                <c:pt idx="27">
                  <c:v>0</c:v>
                </c:pt>
                <c:pt idx="28">
                  <c:v>0</c:v>
                </c:pt>
                <c:pt idx="29">
                  <c:v>161950.79</c:v>
                </c:pt>
                <c:pt idx="30">
                  <c:v>257119.12000000002</c:v>
                </c:pt>
                <c:pt idx="31">
                  <c:v>272893.90000000002</c:v>
                </c:pt>
                <c:pt idx="32">
                  <c:v>291955.31999999995</c:v>
                </c:pt>
                <c:pt idx="33">
                  <c:v>91683.330000000016</c:v>
                </c:pt>
                <c:pt idx="34">
                  <c:v>117679.06999999999</c:v>
                </c:pt>
                <c:pt idx="35">
                  <c:v>450423.11</c:v>
                </c:pt>
                <c:pt idx="36">
                  <c:v>142629.53000000003</c:v>
                </c:pt>
                <c:pt idx="37">
                  <c:v>218145.33000000002</c:v>
                </c:pt>
                <c:pt idx="38">
                  <c:v>190909.9</c:v>
                </c:pt>
                <c:pt idx="39">
                  <c:v>450000.62999999995</c:v>
                </c:pt>
                <c:pt idx="40">
                  <c:v>681135.89</c:v>
                </c:pt>
                <c:pt idx="41">
                  <c:v>363432.75</c:v>
                </c:pt>
                <c:pt idx="42">
                  <c:v>236242.78000000003</c:v>
                </c:pt>
                <c:pt idx="43">
                  <c:v>830614.42</c:v>
                </c:pt>
                <c:pt idx="44">
                  <c:v>382273.99</c:v>
                </c:pt>
                <c:pt idx="45">
                  <c:v>280302.26</c:v>
                </c:pt>
                <c:pt idx="46">
                  <c:v>235189.53999999998</c:v>
                </c:pt>
                <c:pt idx="47">
                  <c:v>171689.77</c:v>
                </c:pt>
                <c:pt idx="48">
                  <c:v>203491.24000000005</c:v>
                </c:pt>
                <c:pt idx="49">
                  <c:v>367165.69</c:v>
                </c:pt>
                <c:pt idx="50">
                  <c:v>767316.96999999986</c:v>
                </c:pt>
                <c:pt idx="51">
                  <c:v>213156.83999999997</c:v>
                </c:pt>
                <c:pt idx="52">
                  <c:v>257557.47000000003</c:v>
                </c:pt>
                <c:pt idx="53">
                  <c:v>1119975.3599999999</c:v>
                </c:pt>
                <c:pt idx="54">
                  <c:v>1082572.48</c:v>
                </c:pt>
                <c:pt idx="55">
                  <c:v>599756.86</c:v>
                </c:pt>
                <c:pt idx="56">
                  <c:v>399294.42999999993</c:v>
                </c:pt>
                <c:pt idx="57">
                  <c:v>638133.62999999989</c:v>
                </c:pt>
                <c:pt idx="58">
                  <c:v>385136.20999999996</c:v>
                </c:pt>
                <c:pt idx="59">
                  <c:v>320081.39000000007</c:v>
                </c:pt>
                <c:pt idx="60">
                  <c:v>328872.23</c:v>
                </c:pt>
                <c:pt idx="61">
                  <c:v>303382.25000000006</c:v>
                </c:pt>
                <c:pt idx="62">
                  <c:v>343887.32999999996</c:v>
                </c:pt>
                <c:pt idx="63">
                  <c:v>277009.65999999997</c:v>
                </c:pt>
                <c:pt idx="64">
                  <c:v>225825.43000000002</c:v>
                </c:pt>
                <c:pt idx="65">
                  <c:v>761929.78999999992</c:v>
                </c:pt>
                <c:pt idx="66">
                  <c:v>0</c:v>
                </c:pt>
                <c:pt idx="67">
                  <c:v>0</c:v>
                </c:pt>
                <c:pt idx="68">
                  <c:v>0</c:v>
                </c:pt>
                <c:pt idx="69">
                  <c:v>0</c:v>
                </c:pt>
                <c:pt idx="70">
                  <c:v>0</c:v>
                </c:pt>
                <c:pt idx="71">
                  <c:v>0</c:v>
                </c:pt>
                <c:pt idx="72">
                  <c:v>0</c:v>
                </c:pt>
                <c:pt idx="73">
                  <c:v>0</c:v>
                </c:pt>
                <c:pt idx="74">
                  <c:v>0</c:v>
                </c:pt>
                <c:pt idx="75">
                  <c:v>0</c:v>
                </c:pt>
                <c:pt idx="76">
                  <c:v>215039.15000000002</c:v>
                </c:pt>
                <c:pt idx="77">
                  <c:v>620002.42999999993</c:v>
                </c:pt>
                <c:pt idx="78">
                  <c:v>311552.30000000005</c:v>
                </c:pt>
                <c:pt idx="79">
                  <c:v>436397.76000000007</c:v>
                </c:pt>
                <c:pt idx="80">
                  <c:v>424129.82000000007</c:v>
                </c:pt>
                <c:pt idx="81">
                  <c:v>331918.90999999997</c:v>
                </c:pt>
                <c:pt idx="82">
                  <c:v>190199.80000000002</c:v>
                </c:pt>
              </c:numCache>
            </c:numRef>
          </c:val>
        </c:ser>
        <c:dLbls>
          <c:showLegendKey val="0"/>
          <c:showVal val="0"/>
          <c:showCatName val="0"/>
          <c:showSerName val="0"/>
          <c:showPercent val="0"/>
          <c:showBubbleSize val="0"/>
        </c:dLbls>
        <c:gapWidth val="150"/>
        <c:axId val="520464896"/>
        <c:axId val="45254336"/>
      </c:barChart>
      <c:lineChart>
        <c:grouping val="standard"/>
        <c:varyColors val="0"/>
        <c:ser>
          <c:idx val="1"/>
          <c:order val="1"/>
          <c:tx>
            <c:strRef>
              <c:f>'TABLE AF'!$P$2</c:f>
              <c:strCache>
                <c:ptCount val="1"/>
                <c:pt idx="0">
                  <c:v>Moving Average (Mean)</c:v>
                </c:pt>
              </c:strCache>
            </c:strRef>
          </c:tx>
          <c:marker>
            <c:symbol val="none"/>
          </c:marker>
          <c:cat>
            <c:numRef>
              <c:f>'TABLE AF'!$A$3:$A$85</c:f>
              <c:numCache>
                <c:formatCode>General</c:formatCode>
                <c:ptCount val="83"/>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pt idx="61">
                  <c:v>1991</c:v>
                </c:pt>
                <c:pt idx="62">
                  <c:v>1992</c:v>
                </c:pt>
                <c:pt idx="63">
                  <c:v>1993</c:v>
                </c:pt>
                <c:pt idx="64">
                  <c:v>1994</c:v>
                </c:pt>
                <c:pt idx="65">
                  <c:v>1995</c:v>
                </c:pt>
                <c:pt idx="66">
                  <c:v>1996</c:v>
                </c:pt>
                <c:pt idx="67">
                  <c:v>1997</c:v>
                </c:pt>
                <c:pt idx="68">
                  <c:v>1998</c:v>
                </c:pt>
                <c:pt idx="69">
                  <c:v>1999</c:v>
                </c:pt>
                <c:pt idx="70">
                  <c:v>2000</c:v>
                </c:pt>
                <c:pt idx="71">
                  <c:v>2001</c:v>
                </c:pt>
                <c:pt idx="72">
                  <c:v>2002</c:v>
                </c:pt>
                <c:pt idx="73">
                  <c:v>2003</c:v>
                </c:pt>
                <c:pt idx="74">
                  <c:v>2004</c:v>
                </c:pt>
                <c:pt idx="75">
                  <c:v>2005</c:v>
                </c:pt>
                <c:pt idx="76">
                  <c:v>2006</c:v>
                </c:pt>
                <c:pt idx="77">
                  <c:v>2007</c:v>
                </c:pt>
                <c:pt idx="78">
                  <c:v>2008</c:v>
                </c:pt>
                <c:pt idx="79">
                  <c:v>2009</c:v>
                </c:pt>
                <c:pt idx="80">
                  <c:v>2010</c:v>
                </c:pt>
                <c:pt idx="81">
                  <c:v>2011</c:v>
                </c:pt>
                <c:pt idx="82">
                  <c:v>2012</c:v>
                </c:pt>
              </c:numCache>
            </c:numRef>
          </c:cat>
          <c:val>
            <c:numRef>
              <c:f>'TABLE AF'!$P$3:$P$85</c:f>
              <c:numCache>
                <c:formatCode>General</c:formatCode>
                <c:ptCount val="83"/>
                <c:pt idx="1">
                  <c:v>180120.64</c:v>
                </c:pt>
                <c:pt idx="2">
                  <c:v>170620.66666666666</c:v>
                </c:pt>
                <c:pt idx="3">
                  <c:v>194644.8175</c:v>
                </c:pt>
                <c:pt idx="4">
                  <c:v>177729.53200000001</c:v>
                </c:pt>
                <c:pt idx="5">
                  <c:v>177521.26333333334</c:v>
                </c:pt>
                <c:pt idx="6">
                  <c:v>189741.89142857143</c:v>
                </c:pt>
                <c:pt idx="7">
                  <c:v>187414.96375</c:v>
                </c:pt>
                <c:pt idx="8">
                  <c:v>207027.3711111111</c:v>
                </c:pt>
                <c:pt idx="9">
                  <c:v>216054.323</c:v>
                </c:pt>
                <c:pt idx="10">
                  <c:v>207825.72</c:v>
                </c:pt>
                <c:pt idx="11">
                  <c:v>211102.74666666667</c:v>
                </c:pt>
                <c:pt idx="12">
                  <c:v>261847.32769230771</c:v>
                </c:pt>
                <c:pt idx="13">
                  <c:v>256246.38214285715</c:v>
                </c:pt>
                <c:pt idx="14">
                  <c:v>255718.37466666667</c:v>
                </c:pt>
                <c:pt idx="15">
                  <c:v>252526.94875000001</c:v>
                </c:pt>
                <c:pt idx="16">
                  <c:v>247224.60941176472</c:v>
                </c:pt>
                <c:pt idx="17">
                  <c:v>262515.34611111111</c:v>
                </c:pt>
                <c:pt idx="18">
                  <c:v>271462.43894736847</c:v>
                </c:pt>
                <c:pt idx="19">
                  <c:v>280142.60050000006</c:v>
                </c:pt>
                <c:pt idx="20">
                  <c:v>272816.26047619048</c:v>
                </c:pt>
                <c:pt idx="21">
                  <c:v>267973.82818181819</c:v>
                </c:pt>
                <c:pt idx="22">
                  <c:v>264907.46652173914</c:v>
                </c:pt>
                <c:pt idx="23">
                  <c:v>259924.45416666669</c:v>
                </c:pt>
                <c:pt idx="24">
                  <c:v>252325.32200000004</c:v>
                </c:pt>
                <c:pt idx="25">
                  <c:v>247246.17576923079</c:v>
                </c:pt>
                <c:pt idx="26">
                  <c:v>242341.17370370371</c:v>
                </c:pt>
                <c:pt idx="29">
                  <c:v>239470.08857142858</c:v>
                </c:pt>
                <c:pt idx="30">
                  <c:v>240078.67586206898</c:v>
                </c:pt>
                <c:pt idx="31">
                  <c:v>241172.51666666669</c:v>
                </c:pt>
                <c:pt idx="32">
                  <c:v>242810.67161290327</c:v>
                </c:pt>
                <c:pt idx="33">
                  <c:v>238087.94218750004</c:v>
                </c:pt>
                <c:pt idx="34">
                  <c:v>234439.18848484854</c:v>
                </c:pt>
                <c:pt idx="35">
                  <c:v>240791.65676470593</c:v>
                </c:pt>
                <c:pt idx="36">
                  <c:v>237987.02457142863</c:v>
                </c:pt>
                <c:pt idx="37">
                  <c:v>237435.86638888891</c:v>
                </c:pt>
                <c:pt idx="38">
                  <c:v>236178.40783783788</c:v>
                </c:pt>
                <c:pt idx="39">
                  <c:v>241805.3084210527</c:v>
                </c:pt>
                <c:pt idx="40">
                  <c:v>253070.1951282052</c:v>
                </c:pt>
                <c:pt idx="41">
                  <c:v>255829.25900000008</c:v>
                </c:pt>
                <c:pt idx="42">
                  <c:v>255351.54000000007</c:v>
                </c:pt>
                <c:pt idx="43">
                  <c:v>269048.27523809532</c:v>
                </c:pt>
                <c:pt idx="44">
                  <c:v>271681.43139534892</c:v>
                </c:pt>
                <c:pt idx="45">
                  <c:v>271877.35931818187</c:v>
                </c:pt>
                <c:pt idx="46">
                  <c:v>271062.0744444445</c:v>
                </c:pt>
                <c:pt idx="47">
                  <c:v>268901.80695652176</c:v>
                </c:pt>
                <c:pt idx="48">
                  <c:v>267510.09276595747</c:v>
                </c:pt>
                <c:pt idx="49">
                  <c:v>269586.25104166666</c:v>
                </c:pt>
                <c:pt idx="50">
                  <c:v>279744.02081632655</c:v>
                </c:pt>
                <c:pt idx="51">
                  <c:v>278412.27720000001</c:v>
                </c:pt>
                <c:pt idx="52">
                  <c:v>278003.35941176472</c:v>
                </c:pt>
                <c:pt idx="53">
                  <c:v>294195.12865384616</c:v>
                </c:pt>
                <c:pt idx="54">
                  <c:v>309070.17301886796</c:v>
                </c:pt>
                <c:pt idx="55">
                  <c:v>314453.25981481484</c:v>
                </c:pt>
                <c:pt idx="56">
                  <c:v>315995.82654545456</c:v>
                </c:pt>
                <c:pt idx="57">
                  <c:v>321748.28732142859</c:v>
                </c:pt>
                <c:pt idx="58">
                  <c:v>322860.35614035086</c:v>
                </c:pt>
                <c:pt idx="59">
                  <c:v>322812.44293103449</c:v>
                </c:pt>
                <c:pt idx="60">
                  <c:v>322915.15118644072</c:v>
                </c:pt>
                <c:pt idx="61">
                  <c:v>322589.60283333337</c:v>
                </c:pt>
                <c:pt idx="62">
                  <c:v>322938.74590163934</c:v>
                </c:pt>
                <c:pt idx="63">
                  <c:v>322197.95419354842</c:v>
                </c:pt>
                <c:pt idx="64">
                  <c:v>320668.23158730159</c:v>
                </c:pt>
                <c:pt idx="65">
                  <c:v>327562.94343749998</c:v>
                </c:pt>
                <c:pt idx="76">
                  <c:v>325831.80815384613</c:v>
                </c:pt>
                <c:pt idx="77">
                  <c:v>330288.93878787872</c:v>
                </c:pt>
                <c:pt idx="78">
                  <c:v>330009.28746268654</c:v>
                </c:pt>
                <c:pt idx="79">
                  <c:v>331573.82382352941</c:v>
                </c:pt>
                <c:pt idx="80">
                  <c:v>332915.21507246379</c:v>
                </c:pt>
                <c:pt idx="81">
                  <c:v>332900.98214285716</c:v>
                </c:pt>
                <c:pt idx="82">
                  <c:v>330891.10633802816</c:v>
                </c:pt>
              </c:numCache>
            </c:numRef>
          </c:val>
          <c:smooth val="0"/>
        </c:ser>
        <c:dLbls>
          <c:showLegendKey val="0"/>
          <c:showVal val="0"/>
          <c:showCatName val="0"/>
          <c:showSerName val="0"/>
          <c:showPercent val="0"/>
          <c:showBubbleSize val="0"/>
        </c:dLbls>
        <c:marker val="1"/>
        <c:smooth val="0"/>
        <c:axId val="520464896"/>
        <c:axId val="45254336"/>
      </c:lineChart>
      <c:catAx>
        <c:axId val="520464896"/>
        <c:scaling>
          <c:orientation val="minMax"/>
        </c:scaling>
        <c:delete val="0"/>
        <c:axPos val="b"/>
        <c:title>
          <c:tx>
            <c:rich>
              <a:bodyPr/>
              <a:lstStyle/>
              <a:p>
                <a:pPr>
                  <a:defRPr/>
                </a:pPr>
                <a:r>
                  <a:rPr lang="en-US"/>
                  <a:t>(Nov</a:t>
                </a:r>
                <a:r>
                  <a:rPr lang="en-US" baseline="0"/>
                  <a:t> 1 - Oct 31)</a:t>
                </a:r>
                <a:endParaRPr lang="en-US"/>
              </a:p>
            </c:rich>
          </c:tx>
          <c:layout>
            <c:manualLayout>
              <c:xMode val="edge"/>
              <c:yMode val="edge"/>
              <c:x val="0.49712427987939728"/>
              <c:y val="0.91086135131984325"/>
            </c:manualLayout>
          </c:layout>
          <c:overlay val="0"/>
        </c:title>
        <c:numFmt formatCode="General" sourceLinked="1"/>
        <c:majorTickMark val="none"/>
        <c:minorTickMark val="out"/>
        <c:tickLblPos val="nextTo"/>
        <c:crossAx val="45254336"/>
        <c:crosses val="autoZero"/>
        <c:auto val="1"/>
        <c:lblAlgn val="ctr"/>
        <c:lblOffset val="100"/>
        <c:noMultiLvlLbl val="0"/>
      </c:catAx>
      <c:valAx>
        <c:axId val="45254336"/>
        <c:scaling>
          <c:orientation val="minMax"/>
          <c:max val="2000000"/>
          <c:min val="0"/>
        </c:scaling>
        <c:delete val="0"/>
        <c:axPos val="l"/>
        <c:majorGridlines/>
        <c:title>
          <c:tx>
            <c:rich>
              <a:bodyPr rot="-5400000" vert="horz"/>
              <a:lstStyle/>
              <a:p>
                <a:pPr>
                  <a:defRPr/>
                </a:pPr>
                <a:r>
                  <a:rPr lang="en-US"/>
                  <a:t>Discharge (AF)</a:t>
                </a:r>
              </a:p>
            </c:rich>
          </c:tx>
          <c:overlay val="0"/>
        </c:title>
        <c:numFmt formatCode="#,##0" sourceLinked="1"/>
        <c:majorTickMark val="out"/>
        <c:minorTickMark val="none"/>
        <c:tickLblPos val="nextTo"/>
        <c:crossAx val="520464896"/>
        <c:crosses val="autoZero"/>
        <c:crossBetween val="between"/>
      </c:valAx>
    </c:plotArea>
    <c:legend>
      <c:legendPos val="b"/>
      <c:legendEntry>
        <c:idx val="0"/>
        <c:delete val="1"/>
      </c:legendEntry>
      <c:overlay val="0"/>
    </c:legend>
    <c:plotVisOnly val="1"/>
    <c:dispBlanksAs val="gap"/>
    <c:showDLblsOverMax val="0"/>
  </c:chart>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sheetViews>
    <sheetView zoomScale="80" workbookViewId="0"/>
  </sheetViews>
  <pageMargins left="0.25" right="0.25" top="0.75" bottom="0.75" header="0.3" footer="0.3"/>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179719" cy="629840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0.78892</cdr:x>
      <cdr:y>0.09616</cdr:y>
    </cdr:from>
    <cdr:to>
      <cdr:x>0.99688</cdr:x>
      <cdr:y>0.23281</cdr:y>
    </cdr:to>
    <cdr:sp macro="" textlink="">
      <cdr:nvSpPr>
        <cdr:cNvPr id="2" name="TextBox 1"/>
        <cdr:cNvSpPr txBox="1"/>
      </cdr:nvSpPr>
      <cdr:spPr>
        <a:xfrm xmlns:a="http://schemas.openxmlformats.org/drawingml/2006/main">
          <a:off x="7289030" y="593031"/>
          <a:ext cx="1921395" cy="84278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Min: 69,946</a:t>
          </a:r>
          <a:r>
            <a:rPr lang="en-US" sz="1100" baseline="0"/>
            <a:t> AF</a:t>
          </a:r>
        </a:p>
        <a:p xmlns:a="http://schemas.openxmlformats.org/drawingml/2006/main">
          <a:r>
            <a:rPr lang="en-US" sz="1100" baseline="0"/>
            <a:t>Max: 1,119,975 AF</a:t>
          </a:r>
          <a:endParaRPr lang="en-US" sz="1100"/>
        </a:p>
        <a:p xmlns:a="http://schemas.openxmlformats.org/drawingml/2006/main">
          <a:r>
            <a:rPr lang="en-US" sz="1100"/>
            <a:t>Mean:</a:t>
          </a:r>
          <a:r>
            <a:rPr lang="en-US" sz="1100" baseline="0"/>
            <a:t> 330,891 AF</a:t>
          </a:r>
          <a:br>
            <a:rPr lang="en-US" sz="1100" baseline="0"/>
          </a:br>
          <a:r>
            <a:rPr lang="en-US" sz="1100" baseline="0"/>
            <a:t>Median: </a:t>
          </a:r>
          <a:r>
            <a:rPr lang="en-US" sz="1100" baseline="0">
              <a:effectLst/>
              <a:latin typeface="+mn-lt"/>
              <a:ea typeface="+mn-ea"/>
              <a:cs typeface="+mn-cs"/>
            </a:rPr>
            <a:t>263,066</a:t>
          </a:r>
          <a:r>
            <a:rPr lang="en-US" sz="1100" baseline="0"/>
            <a:t> AF</a:t>
          </a:r>
          <a:br>
            <a:rPr lang="en-US" sz="1100" baseline="0"/>
          </a:br>
          <a:endParaRPr lang="en-US" sz="1100"/>
        </a:p>
      </cdr:txBody>
    </cdr:sp>
  </cdr:relSizeAnchor>
  <cdr:relSizeAnchor xmlns:cdr="http://schemas.openxmlformats.org/drawingml/2006/chartDrawing">
    <cdr:from>
      <cdr:x>0.70876</cdr:x>
      <cdr:y>0.96151</cdr:y>
    </cdr:from>
    <cdr:to>
      <cdr:x>0.99583</cdr:x>
      <cdr:y>0.98649</cdr:y>
    </cdr:to>
    <cdr:sp macro="" textlink="">
      <cdr:nvSpPr>
        <cdr:cNvPr id="3" name="TextBox 1"/>
        <cdr:cNvSpPr txBox="1"/>
      </cdr:nvSpPr>
      <cdr:spPr>
        <a:xfrm xmlns:a="http://schemas.openxmlformats.org/drawingml/2006/main">
          <a:off x="6548438" y="5930052"/>
          <a:ext cx="2652285" cy="1540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700" b="0" i="0" baseline="0">
              <a:effectLst/>
              <a:latin typeface="+mn-lt"/>
              <a:ea typeface="+mn-ea"/>
              <a:cs typeface="+mn-cs"/>
            </a:rPr>
            <a:t>DWR PLALUPCO.06721000.SOUTH PLATTE RIVER AT FORT LUPTON</a:t>
          </a:r>
          <a:endParaRPr lang="en-US" sz="7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tabSelected="1" zoomScaleNormal="100" workbookViewId="0">
      <selection activeCell="B15" sqref="B15"/>
    </sheetView>
  </sheetViews>
  <sheetFormatPr defaultRowHeight="15" x14ac:dyDescent="0.25"/>
  <cols>
    <col min="1" max="1" width="10.7109375" customWidth="1"/>
  </cols>
  <sheetData>
    <row r="1" spans="1:14" ht="24" thickBot="1" x14ac:dyDescent="0.4">
      <c r="A1" s="48" t="s">
        <v>30</v>
      </c>
    </row>
    <row r="2" spans="1:14" ht="15.75" thickBot="1" x14ac:dyDescent="0.3"/>
    <row r="3" spans="1:14" ht="15" customHeight="1" x14ac:dyDescent="0.25">
      <c r="B3" s="52" t="s">
        <v>32</v>
      </c>
      <c r="C3" s="53"/>
      <c r="D3" s="53"/>
      <c r="E3" s="53"/>
      <c r="F3" s="53"/>
      <c r="G3" s="53"/>
      <c r="H3" s="53"/>
      <c r="I3" s="53"/>
      <c r="J3" s="53"/>
      <c r="K3" s="53"/>
      <c r="L3" s="53"/>
      <c r="M3" s="53"/>
      <c r="N3" s="54"/>
    </row>
    <row r="4" spans="1:14" x14ac:dyDescent="0.25">
      <c r="B4" s="55"/>
      <c r="C4" s="56"/>
      <c r="D4" s="56"/>
      <c r="E4" s="56"/>
      <c r="F4" s="56"/>
      <c r="G4" s="56"/>
      <c r="H4" s="56"/>
      <c r="I4" s="56"/>
      <c r="J4" s="56"/>
      <c r="K4" s="56"/>
      <c r="L4" s="56"/>
      <c r="M4" s="56"/>
      <c r="N4" s="57"/>
    </row>
    <row r="5" spans="1:14" x14ac:dyDescent="0.25">
      <c r="B5" s="55"/>
      <c r="C5" s="56"/>
      <c r="D5" s="56"/>
      <c r="E5" s="56"/>
      <c r="F5" s="56"/>
      <c r="G5" s="56"/>
      <c r="H5" s="56"/>
      <c r="I5" s="56"/>
      <c r="J5" s="56"/>
      <c r="K5" s="56"/>
      <c r="L5" s="56"/>
      <c r="M5" s="56"/>
      <c r="N5" s="57"/>
    </row>
    <row r="6" spans="1:14" x14ac:dyDescent="0.25">
      <c r="B6" s="55"/>
      <c r="C6" s="56"/>
      <c r="D6" s="56"/>
      <c r="E6" s="56"/>
      <c r="F6" s="56"/>
      <c r="G6" s="56"/>
      <c r="H6" s="56"/>
      <c r="I6" s="56"/>
      <c r="J6" s="56"/>
      <c r="K6" s="56"/>
      <c r="L6" s="56"/>
      <c r="M6" s="56"/>
      <c r="N6" s="57"/>
    </row>
    <row r="7" spans="1:14" ht="15.75" thickBot="1" x14ac:dyDescent="0.3">
      <c r="B7" s="58"/>
      <c r="C7" s="59"/>
      <c r="D7" s="59"/>
      <c r="E7" s="59"/>
      <c r="F7" s="59"/>
      <c r="G7" s="59"/>
      <c r="H7" s="59"/>
      <c r="I7" s="59"/>
      <c r="J7" s="59"/>
      <c r="K7" s="59"/>
      <c r="L7" s="59"/>
      <c r="M7" s="59"/>
      <c r="N7" s="60"/>
    </row>
    <row r="10" spans="1:14" ht="15.75" thickBot="1" x14ac:dyDescent="0.3"/>
    <row r="11" spans="1:14" x14ac:dyDescent="0.25">
      <c r="B11" s="61" t="s">
        <v>33</v>
      </c>
      <c r="C11" s="62"/>
      <c r="D11" s="62"/>
      <c r="E11" s="62"/>
      <c r="F11" s="62"/>
      <c r="G11" s="62"/>
      <c r="H11" s="62"/>
      <c r="I11" s="62"/>
      <c r="J11" s="62"/>
      <c r="K11" s="62"/>
      <c r="L11" s="62"/>
      <c r="M11" s="62"/>
      <c r="N11" s="63"/>
    </row>
    <row r="12" spans="1:14" x14ac:dyDescent="0.25">
      <c r="B12" s="64"/>
      <c r="C12" s="65"/>
      <c r="D12" s="65"/>
      <c r="E12" s="65"/>
      <c r="F12" s="65"/>
      <c r="G12" s="65"/>
      <c r="H12" s="65"/>
      <c r="I12" s="65"/>
      <c r="J12" s="65"/>
      <c r="K12" s="65"/>
      <c r="L12" s="65"/>
      <c r="M12" s="65"/>
      <c r="N12" s="66"/>
    </row>
    <row r="13" spans="1:14" x14ac:dyDescent="0.25">
      <c r="B13" s="64"/>
      <c r="C13" s="65"/>
      <c r="D13" s="65"/>
      <c r="E13" s="65"/>
      <c r="F13" s="65"/>
      <c r="G13" s="65"/>
      <c r="H13" s="65"/>
      <c r="I13" s="65"/>
      <c r="J13" s="65"/>
      <c r="K13" s="65"/>
      <c r="L13" s="65"/>
      <c r="M13" s="65"/>
      <c r="N13" s="66"/>
    </row>
    <row r="14" spans="1:14" ht="15.75" thickBot="1" x14ac:dyDescent="0.3">
      <c r="B14" s="67"/>
      <c r="C14" s="68"/>
      <c r="D14" s="68"/>
      <c r="E14" s="68"/>
      <c r="F14" s="68"/>
      <c r="G14" s="68"/>
      <c r="H14" s="68"/>
      <c r="I14" s="68"/>
      <c r="J14" s="68"/>
      <c r="K14" s="68"/>
      <c r="L14" s="68"/>
      <c r="M14" s="68"/>
      <c r="N14" s="69"/>
    </row>
  </sheetData>
  <mergeCells count="2">
    <mergeCell ref="B3:N7"/>
    <mergeCell ref="B11:N1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97"/>
  <sheetViews>
    <sheetView zoomScale="80" zoomScaleNormal="80" workbookViewId="0"/>
  </sheetViews>
  <sheetFormatPr defaultRowHeight="15" x14ac:dyDescent="0.25"/>
  <cols>
    <col min="1" max="1" width="12.85546875" customWidth="1"/>
    <col min="2" max="2" width="36.7109375" style="1" customWidth="1"/>
  </cols>
  <sheetData>
    <row r="1" spans="1:2" ht="30.75" thickBot="1" x14ac:dyDescent="0.3">
      <c r="A1" s="34" t="s">
        <v>0</v>
      </c>
      <c r="B1" s="34" t="s">
        <v>31</v>
      </c>
    </row>
    <row r="2" spans="1:2" x14ac:dyDescent="0.25">
      <c r="A2" s="31">
        <v>10898</v>
      </c>
      <c r="B2" s="49">
        <v>13684.17</v>
      </c>
    </row>
    <row r="3" spans="1:2" x14ac:dyDescent="0.25">
      <c r="A3" s="31">
        <v>10928</v>
      </c>
      <c r="B3" s="49">
        <v>13545.32</v>
      </c>
    </row>
    <row r="4" spans="1:2" x14ac:dyDescent="0.25">
      <c r="A4" s="31">
        <v>10959</v>
      </c>
      <c r="B4" s="49">
        <v>15862.05</v>
      </c>
    </row>
    <row r="5" spans="1:2" x14ac:dyDescent="0.25">
      <c r="A5" s="31">
        <v>10990</v>
      </c>
      <c r="B5" s="49">
        <v>16718.919999999998</v>
      </c>
    </row>
    <row r="6" spans="1:2" x14ac:dyDescent="0.25">
      <c r="A6" s="31">
        <v>11018</v>
      </c>
      <c r="B6" s="49">
        <v>7396.47</v>
      </c>
    </row>
    <row r="7" spans="1:2" x14ac:dyDescent="0.25">
      <c r="A7" s="31">
        <v>11049</v>
      </c>
      <c r="B7" s="49">
        <v>8259.2900000000009</v>
      </c>
    </row>
    <row r="8" spans="1:2" x14ac:dyDescent="0.25">
      <c r="A8" s="31">
        <v>11079</v>
      </c>
      <c r="B8" s="49">
        <v>16962.89</v>
      </c>
    </row>
    <row r="9" spans="1:2" x14ac:dyDescent="0.25">
      <c r="A9" s="31">
        <v>11110</v>
      </c>
      <c r="B9" s="49">
        <v>27233.46</v>
      </c>
    </row>
    <row r="10" spans="1:2" x14ac:dyDescent="0.25">
      <c r="A10" s="31">
        <v>11140</v>
      </c>
      <c r="B10" s="49">
        <v>23270.42</v>
      </c>
    </row>
    <row r="11" spans="1:2" x14ac:dyDescent="0.25">
      <c r="A11" s="31">
        <v>11171</v>
      </c>
      <c r="B11" s="49">
        <v>52872.18</v>
      </c>
    </row>
    <row r="12" spans="1:2" x14ac:dyDescent="0.25">
      <c r="A12" s="31">
        <v>11202</v>
      </c>
      <c r="B12" s="49">
        <v>14556.91</v>
      </c>
    </row>
    <row r="13" spans="1:2" x14ac:dyDescent="0.25">
      <c r="A13" s="31">
        <v>11232</v>
      </c>
      <c r="B13" s="49">
        <v>11835.54</v>
      </c>
    </row>
    <row r="14" spans="1:2" x14ac:dyDescent="0.25">
      <c r="A14" s="31">
        <v>11263</v>
      </c>
      <c r="B14" s="49">
        <v>9463.2800000000007</v>
      </c>
    </row>
    <row r="15" spans="1:2" x14ac:dyDescent="0.25">
      <c r="A15" s="31">
        <v>11293</v>
      </c>
      <c r="B15" s="49">
        <v>7797.14</v>
      </c>
    </row>
    <row r="16" spans="1:2" x14ac:dyDescent="0.25">
      <c r="A16" s="31">
        <v>11324</v>
      </c>
      <c r="B16" s="49">
        <v>6355.13</v>
      </c>
    </row>
    <row r="17" spans="1:2" x14ac:dyDescent="0.25">
      <c r="A17" s="31">
        <v>11355</v>
      </c>
      <c r="B17" s="49">
        <v>5807.69</v>
      </c>
    </row>
    <row r="18" spans="1:2" x14ac:dyDescent="0.25">
      <c r="A18" s="31">
        <v>11383</v>
      </c>
      <c r="B18" s="49">
        <v>6559.43</v>
      </c>
    </row>
    <row r="19" spans="1:2" x14ac:dyDescent="0.25">
      <c r="A19" s="31">
        <v>11414</v>
      </c>
      <c r="B19" s="49">
        <v>5807.69</v>
      </c>
    </row>
    <row r="20" spans="1:2" x14ac:dyDescent="0.25">
      <c r="A20" s="31">
        <v>11444</v>
      </c>
      <c r="B20" s="49">
        <v>34290.75</v>
      </c>
    </row>
    <row r="21" spans="1:2" x14ac:dyDescent="0.25">
      <c r="A21" s="31">
        <v>11475</v>
      </c>
      <c r="B21" s="49">
        <v>26935.93</v>
      </c>
    </row>
    <row r="22" spans="1:2" x14ac:dyDescent="0.25">
      <c r="A22" s="31">
        <v>11505</v>
      </c>
      <c r="B22" s="49">
        <v>12648.78</v>
      </c>
    </row>
    <row r="23" spans="1:2" x14ac:dyDescent="0.25">
      <c r="A23" s="31">
        <v>11536</v>
      </c>
      <c r="B23" s="49">
        <v>10893.38</v>
      </c>
    </row>
    <row r="24" spans="1:2" x14ac:dyDescent="0.25">
      <c r="A24" s="31">
        <v>11567</v>
      </c>
      <c r="B24" s="49">
        <v>3544.51</v>
      </c>
    </row>
    <row r="25" spans="1:2" x14ac:dyDescent="0.25">
      <c r="A25" s="31">
        <v>11597</v>
      </c>
      <c r="B25" s="49">
        <v>7939.95</v>
      </c>
    </row>
    <row r="26" spans="1:2" x14ac:dyDescent="0.25">
      <c r="A26" s="31">
        <v>11628</v>
      </c>
      <c r="B26" s="49">
        <v>10316.18</v>
      </c>
    </row>
    <row r="27" spans="1:2" x14ac:dyDescent="0.25">
      <c r="A27" s="31">
        <v>11658</v>
      </c>
      <c r="B27" s="49">
        <v>10939</v>
      </c>
    </row>
    <row r="28" spans="1:2" x14ac:dyDescent="0.25">
      <c r="A28" s="31">
        <v>11689</v>
      </c>
      <c r="B28" s="49">
        <v>13128.79</v>
      </c>
    </row>
    <row r="29" spans="1:2" x14ac:dyDescent="0.25">
      <c r="A29" s="31">
        <v>11720</v>
      </c>
      <c r="B29" s="49">
        <v>15885.85</v>
      </c>
    </row>
    <row r="30" spans="1:2" x14ac:dyDescent="0.25">
      <c r="A30" s="31">
        <v>11749</v>
      </c>
      <c r="B30" s="49">
        <v>11569.76</v>
      </c>
    </row>
    <row r="31" spans="1:2" x14ac:dyDescent="0.25">
      <c r="A31" s="31">
        <v>11780</v>
      </c>
      <c r="B31" s="49">
        <v>8461.61</v>
      </c>
    </row>
    <row r="32" spans="1:2" x14ac:dyDescent="0.25">
      <c r="A32" s="31">
        <v>11810</v>
      </c>
      <c r="B32" s="49">
        <v>17649.18</v>
      </c>
    </row>
    <row r="33" spans="1:2" x14ac:dyDescent="0.25">
      <c r="A33" s="31">
        <v>11841</v>
      </c>
      <c r="B33" s="49">
        <v>24795.73</v>
      </c>
    </row>
    <row r="34" spans="1:2" x14ac:dyDescent="0.25">
      <c r="A34" s="31">
        <v>11871</v>
      </c>
      <c r="B34" s="49">
        <v>19188.38</v>
      </c>
    </row>
    <row r="35" spans="1:2" x14ac:dyDescent="0.25">
      <c r="A35" s="31">
        <v>11902</v>
      </c>
      <c r="B35" s="49">
        <v>9423.61</v>
      </c>
    </row>
    <row r="36" spans="1:2" x14ac:dyDescent="0.25">
      <c r="A36" s="31">
        <v>11933</v>
      </c>
      <c r="B36" s="49">
        <v>3532.61</v>
      </c>
    </row>
    <row r="37" spans="1:2" x14ac:dyDescent="0.25">
      <c r="A37" s="31">
        <v>11963</v>
      </c>
      <c r="B37" s="49">
        <v>6730.02</v>
      </c>
    </row>
    <row r="38" spans="1:2" x14ac:dyDescent="0.25">
      <c r="A38" s="31">
        <v>11994</v>
      </c>
      <c r="B38" s="49">
        <v>5510.16</v>
      </c>
    </row>
    <row r="39" spans="1:2" x14ac:dyDescent="0.25">
      <c r="A39" s="31">
        <v>12024</v>
      </c>
      <c r="B39" s="49">
        <v>4754.45</v>
      </c>
    </row>
    <row r="40" spans="1:2" x14ac:dyDescent="0.25">
      <c r="A40" s="31">
        <v>12055</v>
      </c>
      <c r="B40" s="49">
        <v>7317.13</v>
      </c>
    </row>
    <row r="41" spans="1:2" x14ac:dyDescent="0.25">
      <c r="A41" s="31">
        <v>12086</v>
      </c>
      <c r="B41" s="49">
        <v>7943.92</v>
      </c>
    </row>
    <row r="42" spans="1:2" x14ac:dyDescent="0.25">
      <c r="A42" s="31">
        <v>12114</v>
      </c>
      <c r="B42" s="49">
        <v>7491.68</v>
      </c>
    </row>
    <row r="43" spans="1:2" x14ac:dyDescent="0.25">
      <c r="A43" s="31">
        <v>12145</v>
      </c>
      <c r="B43" s="49">
        <v>16570.16</v>
      </c>
    </row>
    <row r="44" spans="1:2" x14ac:dyDescent="0.25">
      <c r="A44" s="31">
        <v>12175</v>
      </c>
      <c r="B44" s="49">
        <v>80198.86</v>
      </c>
    </row>
    <row r="45" spans="1:2" x14ac:dyDescent="0.25">
      <c r="A45" s="31">
        <v>12206</v>
      </c>
      <c r="B45" s="49">
        <v>57017.69</v>
      </c>
    </row>
    <row r="46" spans="1:2" x14ac:dyDescent="0.25">
      <c r="A46" s="31">
        <v>12236</v>
      </c>
      <c r="B46" s="49">
        <v>27709.49</v>
      </c>
    </row>
    <row r="47" spans="1:2" x14ac:dyDescent="0.25">
      <c r="A47" s="31">
        <v>12267</v>
      </c>
      <c r="B47" s="49">
        <v>17044.21</v>
      </c>
    </row>
    <row r="48" spans="1:2" x14ac:dyDescent="0.25">
      <c r="A48" s="31">
        <v>12298</v>
      </c>
      <c r="B48" s="49">
        <v>29919.11</v>
      </c>
    </row>
    <row r="49" spans="1:2" x14ac:dyDescent="0.25">
      <c r="A49" s="31">
        <v>12328</v>
      </c>
      <c r="B49" s="49">
        <v>5240.41</v>
      </c>
    </row>
    <row r="50" spans="1:2" x14ac:dyDescent="0.25">
      <c r="A50" s="31">
        <v>12359</v>
      </c>
      <c r="B50" s="49">
        <v>4825.8599999999997</v>
      </c>
    </row>
    <row r="51" spans="1:2" x14ac:dyDescent="0.25">
      <c r="A51" s="31">
        <v>12389</v>
      </c>
      <c r="B51" s="49">
        <v>13719.87</v>
      </c>
    </row>
    <row r="52" spans="1:2" x14ac:dyDescent="0.25">
      <c r="A52" s="31">
        <v>12420</v>
      </c>
      <c r="B52" s="49">
        <v>16399.580000000002</v>
      </c>
    </row>
    <row r="53" spans="1:2" x14ac:dyDescent="0.25">
      <c r="A53" s="31">
        <v>12451</v>
      </c>
      <c r="B53" s="49">
        <v>13604.83</v>
      </c>
    </row>
    <row r="54" spans="1:2" x14ac:dyDescent="0.25">
      <c r="A54" s="31">
        <v>12479</v>
      </c>
      <c r="B54" s="49">
        <v>7231.84</v>
      </c>
    </row>
    <row r="55" spans="1:2" x14ac:dyDescent="0.25">
      <c r="A55" s="31">
        <v>12510</v>
      </c>
      <c r="B55" s="49">
        <v>7749.53</v>
      </c>
    </row>
    <row r="56" spans="1:2" x14ac:dyDescent="0.25">
      <c r="A56" s="31">
        <v>12540</v>
      </c>
      <c r="B56" s="49">
        <v>24067.79</v>
      </c>
    </row>
    <row r="57" spans="1:2" x14ac:dyDescent="0.25">
      <c r="A57" s="31">
        <v>12571</v>
      </c>
      <c r="B57" s="49">
        <v>9810.39</v>
      </c>
    </row>
    <row r="58" spans="1:2" x14ac:dyDescent="0.25">
      <c r="A58" s="31">
        <v>12601</v>
      </c>
      <c r="B58" s="49">
        <v>3367.98</v>
      </c>
    </row>
    <row r="59" spans="1:2" x14ac:dyDescent="0.25">
      <c r="A59" s="31">
        <v>12632</v>
      </c>
      <c r="B59" s="49">
        <v>3750.8</v>
      </c>
    </row>
    <row r="60" spans="1:2" x14ac:dyDescent="0.25">
      <c r="A60" s="31">
        <v>12663</v>
      </c>
      <c r="B60" s="49">
        <v>3437.41</v>
      </c>
    </row>
    <row r="61" spans="1:2" x14ac:dyDescent="0.25">
      <c r="A61" s="31">
        <v>12693</v>
      </c>
      <c r="B61" s="49">
        <v>2102.5100000000002</v>
      </c>
    </row>
    <row r="62" spans="1:2" x14ac:dyDescent="0.25">
      <c r="A62" s="31">
        <v>12724</v>
      </c>
      <c r="B62" s="49">
        <v>2727.31</v>
      </c>
    </row>
    <row r="63" spans="1:2" x14ac:dyDescent="0.25">
      <c r="A63" s="31">
        <v>12754</v>
      </c>
      <c r="B63" s="49">
        <v>5458.59</v>
      </c>
    </row>
    <row r="64" spans="1:2" x14ac:dyDescent="0.25">
      <c r="A64" s="31">
        <v>12785</v>
      </c>
      <c r="B64" s="49">
        <v>5399.09</v>
      </c>
    </row>
    <row r="65" spans="1:2" x14ac:dyDescent="0.25">
      <c r="A65" s="31">
        <v>12816</v>
      </c>
      <c r="B65" s="49">
        <v>6380.92</v>
      </c>
    </row>
    <row r="66" spans="1:2" x14ac:dyDescent="0.25">
      <c r="A66" s="31">
        <v>12844</v>
      </c>
      <c r="B66" s="49">
        <v>4778.25</v>
      </c>
    </row>
    <row r="67" spans="1:2" x14ac:dyDescent="0.25">
      <c r="A67" s="31">
        <v>12875</v>
      </c>
      <c r="B67" s="49">
        <v>5220.57</v>
      </c>
    </row>
    <row r="68" spans="1:2" x14ac:dyDescent="0.25">
      <c r="A68" s="31">
        <v>12905</v>
      </c>
      <c r="B68" s="49">
        <v>35645.480000000003</v>
      </c>
    </row>
    <row r="69" spans="1:2" x14ac:dyDescent="0.25">
      <c r="A69" s="31">
        <v>12936</v>
      </c>
      <c r="B69" s="49">
        <v>35322.17</v>
      </c>
    </row>
    <row r="70" spans="1:2" x14ac:dyDescent="0.25">
      <c r="A70" s="31">
        <v>12966</v>
      </c>
      <c r="B70" s="49">
        <v>27346.51</v>
      </c>
    </row>
    <row r="71" spans="1:2" x14ac:dyDescent="0.25">
      <c r="A71" s="31">
        <v>12997</v>
      </c>
      <c r="B71" s="49">
        <v>25053.59</v>
      </c>
    </row>
    <row r="72" spans="1:2" x14ac:dyDescent="0.25">
      <c r="A72" s="31">
        <v>13028</v>
      </c>
      <c r="B72" s="49">
        <v>14527.15</v>
      </c>
    </row>
    <row r="73" spans="1:2" x14ac:dyDescent="0.25">
      <c r="A73" s="31">
        <v>13058</v>
      </c>
      <c r="B73" s="49">
        <v>8620.2900000000009</v>
      </c>
    </row>
    <row r="74" spans="1:2" x14ac:dyDescent="0.25">
      <c r="A74" s="31">
        <v>13089</v>
      </c>
      <c r="B74" s="49">
        <v>7904.25</v>
      </c>
    </row>
    <row r="75" spans="1:2" x14ac:dyDescent="0.25">
      <c r="A75" s="31">
        <v>13119</v>
      </c>
      <c r="B75" s="49">
        <v>11508.27</v>
      </c>
    </row>
    <row r="76" spans="1:2" x14ac:dyDescent="0.25">
      <c r="A76" s="31">
        <v>13150</v>
      </c>
      <c r="B76" s="49">
        <v>11710.58</v>
      </c>
    </row>
    <row r="77" spans="1:2" x14ac:dyDescent="0.25">
      <c r="A77" s="31">
        <v>13181</v>
      </c>
      <c r="B77" s="49">
        <v>5472.48</v>
      </c>
    </row>
    <row r="78" spans="1:2" x14ac:dyDescent="0.25">
      <c r="A78" s="31">
        <v>13210</v>
      </c>
      <c r="B78" s="49">
        <v>6337.28</v>
      </c>
    </row>
    <row r="79" spans="1:2" x14ac:dyDescent="0.25">
      <c r="A79" s="31">
        <v>13241</v>
      </c>
      <c r="B79" s="49">
        <v>11024.29</v>
      </c>
    </row>
    <row r="80" spans="1:2" x14ac:dyDescent="0.25">
      <c r="A80" s="31">
        <v>13271</v>
      </c>
      <c r="B80" s="49">
        <v>44704.13</v>
      </c>
    </row>
    <row r="81" spans="1:2" x14ac:dyDescent="0.25">
      <c r="A81" s="31">
        <v>13302</v>
      </c>
      <c r="B81" s="49">
        <v>46388.11</v>
      </c>
    </row>
    <row r="82" spans="1:2" x14ac:dyDescent="0.25">
      <c r="A82" s="31">
        <v>13332</v>
      </c>
      <c r="B82" s="49">
        <v>25523.68</v>
      </c>
    </row>
    <row r="83" spans="1:2" x14ac:dyDescent="0.25">
      <c r="A83" s="31">
        <v>13363</v>
      </c>
      <c r="B83" s="49">
        <v>57237.86</v>
      </c>
    </row>
    <row r="84" spans="1:2" x14ac:dyDescent="0.25">
      <c r="A84" s="31">
        <v>13394</v>
      </c>
      <c r="B84" s="49">
        <v>17907.04</v>
      </c>
    </row>
    <row r="85" spans="1:2" x14ac:dyDescent="0.25">
      <c r="A85" s="31">
        <v>13424</v>
      </c>
      <c r="B85" s="49">
        <v>17347.689999999999</v>
      </c>
    </row>
    <row r="86" spans="1:2" x14ac:dyDescent="0.25">
      <c r="A86" s="31">
        <v>13455</v>
      </c>
      <c r="B86" s="49">
        <v>10199.16</v>
      </c>
    </row>
    <row r="87" spans="1:2" x14ac:dyDescent="0.25">
      <c r="A87" s="31">
        <v>13485</v>
      </c>
      <c r="B87" s="49">
        <v>11192.89</v>
      </c>
    </row>
    <row r="88" spans="1:2" x14ac:dyDescent="0.25">
      <c r="A88" s="31">
        <v>13516</v>
      </c>
      <c r="B88" s="49">
        <v>13805.16</v>
      </c>
    </row>
    <row r="89" spans="1:2" x14ac:dyDescent="0.25">
      <c r="A89" s="31">
        <v>13547</v>
      </c>
      <c r="B89" s="49">
        <v>13525.49</v>
      </c>
    </row>
    <row r="90" spans="1:2" x14ac:dyDescent="0.25">
      <c r="A90" s="31">
        <v>13575</v>
      </c>
      <c r="B90" s="49">
        <v>9889.73</v>
      </c>
    </row>
    <row r="91" spans="1:2" x14ac:dyDescent="0.25">
      <c r="A91" s="31">
        <v>13606</v>
      </c>
      <c r="B91" s="49">
        <v>12208.44</v>
      </c>
    </row>
    <row r="92" spans="1:2" x14ac:dyDescent="0.25">
      <c r="A92" s="31">
        <v>13636</v>
      </c>
      <c r="B92" s="49">
        <v>18412.830000000002</v>
      </c>
    </row>
    <row r="93" spans="1:2" x14ac:dyDescent="0.25">
      <c r="A93" s="31">
        <v>13667</v>
      </c>
      <c r="B93" s="49">
        <v>38830.980000000003</v>
      </c>
    </row>
    <row r="94" spans="1:2" x14ac:dyDescent="0.25">
      <c r="A94" s="31">
        <v>13697</v>
      </c>
      <c r="B94" s="49">
        <v>22601.98</v>
      </c>
    </row>
    <row r="95" spans="1:2" x14ac:dyDescent="0.25">
      <c r="A95" s="31">
        <v>13728</v>
      </c>
      <c r="B95" s="49">
        <v>7172.34</v>
      </c>
    </row>
    <row r="96" spans="1:2" x14ac:dyDescent="0.25">
      <c r="A96" s="31">
        <v>13759</v>
      </c>
      <c r="B96" s="49">
        <v>7690.03</v>
      </c>
    </row>
    <row r="97" spans="1:2" x14ac:dyDescent="0.25">
      <c r="A97" s="31">
        <v>13789</v>
      </c>
      <c r="B97" s="49">
        <v>5597.44</v>
      </c>
    </row>
    <row r="98" spans="1:2" x14ac:dyDescent="0.25">
      <c r="A98" s="31">
        <v>13820</v>
      </c>
      <c r="B98" s="49">
        <v>8296.98</v>
      </c>
    </row>
    <row r="99" spans="1:2" x14ac:dyDescent="0.25">
      <c r="A99" s="31">
        <v>13850</v>
      </c>
      <c r="B99" s="49">
        <v>6944.23</v>
      </c>
    </row>
    <row r="100" spans="1:2" x14ac:dyDescent="0.25">
      <c r="A100" s="31">
        <v>13881</v>
      </c>
      <c r="B100" s="49">
        <v>7932.02</v>
      </c>
    </row>
    <row r="101" spans="1:2" x14ac:dyDescent="0.25">
      <c r="A101" s="31">
        <v>13912</v>
      </c>
      <c r="B101" s="49">
        <v>11058.01</v>
      </c>
    </row>
    <row r="102" spans="1:2" x14ac:dyDescent="0.25">
      <c r="A102" s="31">
        <v>13940</v>
      </c>
      <c r="B102" s="49">
        <v>6732</v>
      </c>
    </row>
    <row r="103" spans="1:2" x14ac:dyDescent="0.25">
      <c r="A103" s="31">
        <v>13971</v>
      </c>
      <c r="B103" s="49">
        <v>21699.49</v>
      </c>
    </row>
    <row r="104" spans="1:2" x14ac:dyDescent="0.25">
      <c r="A104" s="31">
        <v>14001</v>
      </c>
      <c r="B104" s="49">
        <v>97108.2</v>
      </c>
    </row>
    <row r="105" spans="1:2" x14ac:dyDescent="0.25">
      <c r="A105" s="31">
        <v>14032</v>
      </c>
      <c r="B105" s="49">
        <v>71411.95</v>
      </c>
    </row>
    <row r="106" spans="1:2" x14ac:dyDescent="0.25">
      <c r="A106" s="31">
        <v>14062</v>
      </c>
      <c r="B106" s="49">
        <v>28818.27</v>
      </c>
    </row>
    <row r="107" spans="1:2" x14ac:dyDescent="0.25">
      <c r="A107" s="31">
        <v>14093</v>
      </c>
      <c r="B107" s="49">
        <v>29692.99</v>
      </c>
    </row>
    <row r="108" spans="1:2" x14ac:dyDescent="0.25">
      <c r="A108" s="31">
        <v>14124</v>
      </c>
      <c r="B108" s="49">
        <v>58790.94</v>
      </c>
    </row>
    <row r="109" spans="1:2" x14ac:dyDescent="0.25">
      <c r="A109" s="31">
        <v>14154</v>
      </c>
      <c r="B109" s="49">
        <v>15441.55</v>
      </c>
    </row>
    <row r="110" spans="1:2" x14ac:dyDescent="0.25">
      <c r="A110" s="31">
        <v>14185</v>
      </c>
      <c r="B110" s="49">
        <v>23855.55</v>
      </c>
    </row>
    <row r="111" spans="1:2" x14ac:dyDescent="0.25">
      <c r="A111" s="31">
        <v>14215</v>
      </c>
      <c r="B111" s="49">
        <v>26257.57</v>
      </c>
    </row>
    <row r="112" spans="1:2" x14ac:dyDescent="0.25">
      <c r="A112" s="31">
        <v>14246</v>
      </c>
      <c r="B112" s="49">
        <v>22554.38</v>
      </c>
    </row>
    <row r="113" spans="1:2" x14ac:dyDescent="0.25">
      <c r="A113" s="31">
        <v>14277</v>
      </c>
      <c r="B113" s="49">
        <v>11734.39</v>
      </c>
    </row>
    <row r="114" spans="1:2" x14ac:dyDescent="0.25">
      <c r="A114" s="31">
        <v>14305</v>
      </c>
      <c r="B114" s="49">
        <v>79526.45</v>
      </c>
    </row>
    <row r="115" spans="1:2" x14ac:dyDescent="0.25">
      <c r="A115" s="31">
        <v>14336</v>
      </c>
      <c r="B115" s="49">
        <v>51660.26</v>
      </c>
    </row>
    <row r="116" spans="1:2" x14ac:dyDescent="0.25">
      <c r="A116" s="31">
        <v>14366</v>
      </c>
      <c r="B116" s="49">
        <v>34032.89</v>
      </c>
    </row>
    <row r="117" spans="1:2" x14ac:dyDescent="0.25">
      <c r="A117" s="31">
        <v>14397</v>
      </c>
      <c r="B117" s="49">
        <v>29885.39</v>
      </c>
    </row>
    <row r="118" spans="1:2" x14ac:dyDescent="0.25">
      <c r="A118" s="31">
        <v>14427</v>
      </c>
      <c r="B118" s="49">
        <v>6251.99</v>
      </c>
    </row>
    <row r="119" spans="1:2" x14ac:dyDescent="0.25">
      <c r="A119" s="31">
        <v>14458</v>
      </c>
      <c r="B119" s="49">
        <v>5696.61</v>
      </c>
    </row>
    <row r="120" spans="1:2" x14ac:dyDescent="0.25">
      <c r="A120" s="31">
        <v>14489</v>
      </c>
      <c r="B120" s="49">
        <v>3354.1</v>
      </c>
    </row>
    <row r="121" spans="1:2" x14ac:dyDescent="0.25">
      <c r="A121" s="31">
        <v>14519</v>
      </c>
      <c r="B121" s="49">
        <v>2487.31</v>
      </c>
    </row>
    <row r="122" spans="1:2" x14ac:dyDescent="0.25">
      <c r="A122" s="31">
        <v>14550</v>
      </c>
      <c r="B122" s="49">
        <v>3312.45</v>
      </c>
    </row>
    <row r="123" spans="1:2" x14ac:dyDescent="0.25">
      <c r="A123" s="31">
        <v>14580</v>
      </c>
      <c r="B123" s="49">
        <v>7705.9</v>
      </c>
    </row>
    <row r="124" spans="1:2" x14ac:dyDescent="0.25">
      <c r="A124" s="31">
        <v>14611</v>
      </c>
      <c r="B124" s="49">
        <v>5359.42</v>
      </c>
    </row>
    <row r="125" spans="1:2" x14ac:dyDescent="0.25">
      <c r="A125" s="31">
        <v>14642</v>
      </c>
      <c r="B125" s="49">
        <v>9846.09</v>
      </c>
    </row>
    <row r="126" spans="1:2" x14ac:dyDescent="0.25">
      <c r="A126" s="31">
        <v>14671</v>
      </c>
      <c r="B126" s="49">
        <v>19561.28</v>
      </c>
    </row>
    <row r="127" spans="1:2" x14ac:dyDescent="0.25">
      <c r="A127" s="31">
        <v>14702</v>
      </c>
      <c r="B127" s="49">
        <v>10935.04</v>
      </c>
    </row>
    <row r="128" spans="1:2" x14ac:dyDescent="0.25">
      <c r="A128" s="31">
        <v>14732</v>
      </c>
      <c r="B128" s="49">
        <v>14681.87</v>
      </c>
    </row>
    <row r="129" spans="1:2" x14ac:dyDescent="0.25">
      <c r="A129" s="31">
        <v>14763</v>
      </c>
      <c r="B129" s="49">
        <v>17869.349999999999</v>
      </c>
    </row>
    <row r="130" spans="1:2" x14ac:dyDescent="0.25">
      <c r="A130" s="31">
        <v>14793</v>
      </c>
      <c r="B130" s="49">
        <v>8350.5400000000009</v>
      </c>
    </row>
    <row r="131" spans="1:2" x14ac:dyDescent="0.25">
      <c r="A131" s="31">
        <v>14824</v>
      </c>
      <c r="B131" s="49">
        <v>4591.8</v>
      </c>
    </row>
    <row r="132" spans="1:2" x14ac:dyDescent="0.25">
      <c r="A132" s="31">
        <v>14855</v>
      </c>
      <c r="B132" s="49">
        <v>17163.22</v>
      </c>
    </row>
    <row r="133" spans="1:2" x14ac:dyDescent="0.25">
      <c r="A133" s="31">
        <v>14885</v>
      </c>
      <c r="B133" s="49">
        <v>6162.73</v>
      </c>
    </row>
    <row r="134" spans="1:2" x14ac:dyDescent="0.25">
      <c r="A134" s="31">
        <v>14916</v>
      </c>
      <c r="B134" s="49">
        <v>6085.38</v>
      </c>
    </row>
    <row r="135" spans="1:2" x14ac:dyDescent="0.25">
      <c r="A135" s="31">
        <v>14946</v>
      </c>
      <c r="B135" s="49">
        <v>5797.77</v>
      </c>
    </row>
    <row r="136" spans="1:2" x14ac:dyDescent="0.25">
      <c r="A136" s="31">
        <v>14977</v>
      </c>
      <c r="B136" s="49">
        <v>13370.77</v>
      </c>
    </row>
    <row r="137" spans="1:2" x14ac:dyDescent="0.25">
      <c r="A137" s="31">
        <v>15008</v>
      </c>
      <c r="B137" s="49">
        <v>11889.1</v>
      </c>
    </row>
    <row r="138" spans="1:2" x14ac:dyDescent="0.25">
      <c r="A138" s="31">
        <v>15036</v>
      </c>
      <c r="B138" s="49">
        <v>4722.71</v>
      </c>
    </row>
    <row r="139" spans="1:2" x14ac:dyDescent="0.25">
      <c r="A139" s="31">
        <v>15067</v>
      </c>
      <c r="B139" s="49">
        <v>9397.82</v>
      </c>
    </row>
    <row r="140" spans="1:2" x14ac:dyDescent="0.25">
      <c r="A140" s="31">
        <v>15097</v>
      </c>
      <c r="B140" s="49">
        <v>49091.63</v>
      </c>
    </row>
    <row r="141" spans="1:2" x14ac:dyDescent="0.25">
      <c r="A141" s="31">
        <v>15128</v>
      </c>
      <c r="B141" s="49">
        <v>56367.1</v>
      </c>
    </row>
    <row r="142" spans="1:2" x14ac:dyDescent="0.25">
      <c r="A142" s="31">
        <v>15158</v>
      </c>
      <c r="B142" s="49">
        <v>27060.89</v>
      </c>
    </row>
    <row r="143" spans="1:2" x14ac:dyDescent="0.25">
      <c r="A143" s="31">
        <v>15189</v>
      </c>
      <c r="B143" s="49">
        <v>28540.58</v>
      </c>
    </row>
    <row r="144" spans="1:2" x14ac:dyDescent="0.25">
      <c r="A144" s="31">
        <v>15220</v>
      </c>
      <c r="B144" s="49">
        <v>12583.32</v>
      </c>
    </row>
    <row r="145" spans="1:2" x14ac:dyDescent="0.25">
      <c r="A145" s="31">
        <v>15250</v>
      </c>
      <c r="B145" s="49">
        <v>22242.97</v>
      </c>
    </row>
    <row r="146" spans="1:2" x14ac:dyDescent="0.25">
      <c r="A146" s="31">
        <v>15281</v>
      </c>
      <c r="B146" s="49">
        <v>13404.49</v>
      </c>
    </row>
    <row r="147" spans="1:2" x14ac:dyDescent="0.25">
      <c r="A147" s="31">
        <v>15311</v>
      </c>
      <c r="B147" s="49">
        <v>8921.7800000000007</v>
      </c>
    </row>
    <row r="148" spans="1:2" x14ac:dyDescent="0.25">
      <c r="A148" s="31">
        <v>15342</v>
      </c>
      <c r="B148" s="49">
        <v>12958.21</v>
      </c>
    </row>
    <row r="149" spans="1:2" x14ac:dyDescent="0.25">
      <c r="A149" s="31">
        <v>15373</v>
      </c>
      <c r="B149" s="49">
        <v>10058.33</v>
      </c>
    </row>
    <row r="150" spans="1:2" x14ac:dyDescent="0.25">
      <c r="A150" s="31">
        <v>15401</v>
      </c>
      <c r="B150" s="49">
        <v>55004.44</v>
      </c>
    </row>
    <row r="151" spans="1:2" x14ac:dyDescent="0.25">
      <c r="A151" s="31">
        <v>15432</v>
      </c>
      <c r="B151" s="49">
        <v>204736.88</v>
      </c>
    </row>
    <row r="152" spans="1:2" x14ac:dyDescent="0.25">
      <c r="A152" s="31">
        <v>15462</v>
      </c>
      <c r="B152" s="49">
        <v>290999.28000000003</v>
      </c>
    </row>
    <row r="153" spans="1:2" x14ac:dyDescent="0.25">
      <c r="A153" s="31">
        <v>15493</v>
      </c>
      <c r="B153" s="49">
        <v>167585.92000000001</v>
      </c>
    </row>
    <row r="154" spans="1:2" x14ac:dyDescent="0.25">
      <c r="A154" s="31">
        <v>15523</v>
      </c>
      <c r="B154" s="49">
        <v>48175.25</v>
      </c>
    </row>
    <row r="155" spans="1:2" x14ac:dyDescent="0.25">
      <c r="A155" s="31">
        <v>15554</v>
      </c>
      <c r="B155" s="49">
        <v>31174.67</v>
      </c>
    </row>
    <row r="156" spans="1:2" x14ac:dyDescent="0.25">
      <c r="A156" s="31">
        <v>15585</v>
      </c>
      <c r="B156" s="49">
        <v>12321.5</v>
      </c>
    </row>
    <row r="157" spans="1:2" x14ac:dyDescent="0.25">
      <c r="A157" s="31">
        <v>15615</v>
      </c>
      <c r="B157" s="49">
        <v>15441.55</v>
      </c>
    </row>
    <row r="158" spans="1:2" x14ac:dyDescent="0.25">
      <c r="A158" s="31">
        <v>15646</v>
      </c>
      <c r="B158" s="49">
        <v>12720.19</v>
      </c>
    </row>
    <row r="159" spans="1:2" x14ac:dyDescent="0.25">
      <c r="A159" s="31">
        <v>15676</v>
      </c>
      <c r="B159" s="49">
        <v>23085.96</v>
      </c>
    </row>
    <row r="160" spans="1:2" x14ac:dyDescent="0.25">
      <c r="A160" s="31">
        <v>15707</v>
      </c>
      <c r="B160" s="49">
        <v>15665.68</v>
      </c>
    </row>
    <row r="161" spans="1:2" x14ac:dyDescent="0.25">
      <c r="A161" s="31">
        <v>15738</v>
      </c>
      <c r="B161" s="49">
        <v>8027.22</v>
      </c>
    </row>
    <row r="162" spans="1:2" x14ac:dyDescent="0.25">
      <c r="A162" s="31">
        <v>15766</v>
      </c>
      <c r="B162" s="49">
        <v>12644.81</v>
      </c>
    </row>
    <row r="163" spans="1:2" x14ac:dyDescent="0.25">
      <c r="A163" s="31">
        <v>15797</v>
      </c>
      <c r="B163" s="49">
        <v>10459</v>
      </c>
    </row>
    <row r="164" spans="1:2" x14ac:dyDescent="0.25">
      <c r="A164" s="31">
        <v>15827</v>
      </c>
      <c r="B164" s="49">
        <v>21987.1</v>
      </c>
    </row>
    <row r="165" spans="1:2" x14ac:dyDescent="0.25">
      <c r="A165" s="31">
        <v>15858</v>
      </c>
      <c r="B165" s="49">
        <v>30799.79</v>
      </c>
    </row>
    <row r="166" spans="1:2" x14ac:dyDescent="0.25">
      <c r="A166" s="31">
        <v>15888</v>
      </c>
      <c r="B166" s="49">
        <v>23252.57</v>
      </c>
    </row>
    <row r="167" spans="1:2" x14ac:dyDescent="0.25">
      <c r="A167" s="31">
        <v>15919</v>
      </c>
      <c r="B167" s="49">
        <v>17815.8</v>
      </c>
    </row>
    <row r="168" spans="1:2" x14ac:dyDescent="0.25">
      <c r="A168" s="31">
        <v>15950</v>
      </c>
      <c r="B168" s="49">
        <v>3320.38</v>
      </c>
    </row>
    <row r="169" spans="1:2" x14ac:dyDescent="0.25">
      <c r="A169" s="31">
        <v>15980</v>
      </c>
      <c r="B169" s="49">
        <v>3655.59</v>
      </c>
    </row>
    <row r="170" spans="1:2" x14ac:dyDescent="0.25">
      <c r="A170" s="31">
        <v>16011</v>
      </c>
      <c r="B170" s="49">
        <v>4871.4799999999996</v>
      </c>
    </row>
    <row r="171" spans="1:2" x14ac:dyDescent="0.25">
      <c r="A171" s="31">
        <v>16041</v>
      </c>
      <c r="B171" s="49">
        <v>8408.06</v>
      </c>
    </row>
    <row r="172" spans="1:2" x14ac:dyDescent="0.25">
      <c r="A172" s="31">
        <v>16072</v>
      </c>
      <c r="B172" s="49">
        <v>8711.5300000000007</v>
      </c>
    </row>
    <row r="173" spans="1:2" x14ac:dyDescent="0.25">
      <c r="A173" s="31">
        <v>16103</v>
      </c>
      <c r="B173" s="49">
        <v>6166.7</v>
      </c>
    </row>
    <row r="174" spans="1:2" x14ac:dyDescent="0.25">
      <c r="A174" s="31">
        <v>16132</v>
      </c>
      <c r="B174" s="49">
        <v>13910.29</v>
      </c>
    </row>
    <row r="175" spans="1:2" x14ac:dyDescent="0.25">
      <c r="A175" s="31">
        <v>16163</v>
      </c>
      <c r="B175" s="49">
        <v>23165.3</v>
      </c>
    </row>
    <row r="176" spans="1:2" x14ac:dyDescent="0.25">
      <c r="A176" s="31">
        <v>16193</v>
      </c>
      <c r="B176" s="49">
        <v>86421.09</v>
      </c>
    </row>
    <row r="177" spans="1:2" x14ac:dyDescent="0.25">
      <c r="A177" s="31">
        <v>16224</v>
      </c>
      <c r="B177" s="49">
        <v>55845.440000000002</v>
      </c>
    </row>
    <row r="178" spans="1:2" x14ac:dyDescent="0.25">
      <c r="A178" s="31">
        <v>16254</v>
      </c>
      <c r="B178" s="49">
        <v>25769.63</v>
      </c>
    </row>
    <row r="179" spans="1:2" x14ac:dyDescent="0.25">
      <c r="A179" s="31">
        <v>16285</v>
      </c>
      <c r="B179" s="49">
        <v>7007.71</v>
      </c>
    </row>
    <row r="180" spans="1:2" x14ac:dyDescent="0.25">
      <c r="A180" s="31">
        <v>16316</v>
      </c>
      <c r="B180" s="49">
        <v>4012.62</v>
      </c>
    </row>
    <row r="181" spans="1:2" x14ac:dyDescent="0.25">
      <c r="A181" s="31">
        <v>16346</v>
      </c>
      <c r="B181" s="49">
        <v>4036.42</v>
      </c>
    </row>
    <row r="182" spans="1:2" x14ac:dyDescent="0.25">
      <c r="A182" s="31">
        <v>16377</v>
      </c>
      <c r="B182" s="49">
        <v>7576.97</v>
      </c>
    </row>
    <row r="183" spans="1:2" x14ac:dyDescent="0.25">
      <c r="A183" s="31">
        <v>16407</v>
      </c>
      <c r="B183" s="49">
        <v>7531.35</v>
      </c>
    </row>
    <row r="184" spans="1:2" x14ac:dyDescent="0.25">
      <c r="A184" s="31">
        <v>16438</v>
      </c>
      <c r="B184" s="49">
        <v>7523.42</v>
      </c>
    </row>
    <row r="185" spans="1:2" x14ac:dyDescent="0.25">
      <c r="A185" s="31">
        <v>16469</v>
      </c>
      <c r="B185" s="49">
        <v>6476.13</v>
      </c>
    </row>
    <row r="186" spans="1:2" x14ac:dyDescent="0.25">
      <c r="A186" s="31">
        <v>16497</v>
      </c>
      <c r="B186" s="49">
        <v>9661.6299999999992</v>
      </c>
    </row>
    <row r="187" spans="1:2" x14ac:dyDescent="0.25">
      <c r="A187" s="31">
        <v>16528</v>
      </c>
      <c r="B187" s="49">
        <v>7223.91</v>
      </c>
    </row>
    <row r="188" spans="1:2" x14ac:dyDescent="0.25">
      <c r="A188" s="31">
        <v>16558</v>
      </c>
      <c r="B188" s="49">
        <v>13220.03</v>
      </c>
    </row>
    <row r="189" spans="1:2" x14ac:dyDescent="0.25">
      <c r="A189" s="31">
        <v>16589</v>
      </c>
      <c r="B189" s="49">
        <v>21796.68</v>
      </c>
    </row>
    <row r="190" spans="1:2" x14ac:dyDescent="0.25">
      <c r="A190" s="31">
        <v>16619</v>
      </c>
      <c r="B190" s="49">
        <v>24484.32</v>
      </c>
    </row>
    <row r="191" spans="1:2" x14ac:dyDescent="0.25">
      <c r="A191" s="31">
        <v>16650</v>
      </c>
      <c r="B191" s="49">
        <v>76459.960000000006</v>
      </c>
    </row>
    <row r="192" spans="1:2" x14ac:dyDescent="0.25">
      <c r="A192" s="31">
        <v>16681</v>
      </c>
      <c r="B192" s="49">
        <v>13579.04</v>
      </c>
    </row>
    <row r="193" spans="1:2" x14ac:dyDescent="0.25">
      <c r="A193" s="31">
        <v>16711</v>
      </c>
      <c r="B193" s="49">
        <v>9122.1200000000008</v>
      </c>
    </row>
    <row r="194" spans="1:2" x14ac:dyDescent="0.25">
      <c r="A194" s="31">
        <v>16742</v>
      </c>
      <c r="B194" s="49">
        <v>17462.73</v>
      </c>
    </row>
    <row r="195" spans="1:2" x14ac:dyDescent="0.25">
      <c r="A195" s="31">
        <v>16772</v>
      </c>
      <c r="B195" s="49">
        <v>13622.68</v>
      </c>
    </row>
    <row r="196" spans="1:2" x14ac:dyDescent="0.25">
      <c r="A196" s="31">
        <v>16803</v>
      </c>
      <c r="B196" s="49">
        <v>9909.57</v>
      </c>
    </row>
    <row r="197" spans="1:2" x14ac:dyDescent="0.25">
      <c r="A197" s="31">
        <v>16834</v>
      </c>
      <c r="B197" s="49">
        <v>8316.82</v>
      </c>
    </row>
    <row r="198" spans="1:2" x14ac:dyDescent="0.25">
      <c r="A198" s="31">
        <v>16862</v>
      </c>
      <c r="B198" s="49">
        <v>12369.11</v>
      </c>
    </row>
    <row r="199" spans="1:2" x14ac:dyDescent="0.25">
      <c r="A199" s="31">
        <v>16893</v>
      </c>
      <c r="B199" s="49">
        <v>8160.12</v>
      </c>
    </row>
    <row r="200" spans="1:2" x14ac:dyDescent="0.25">
      <c r="A200" s="31">
        <v>16923</v>
      </c>
      <c r="B200" s="49">
        <v>17946.71</v>
      </c>
    </row>
    <row r="201" spans="1:2" x14ac:dyDescent="0.25">
      <c r="A201" s="31">
        <v>16954</v>
      </c>
      <c r="B201" s="49">
        <v>24486.31</v>
      </c>
    </row>
    <row r="202" spans="1:2" x14ac:dyDescent="0.25">
      <c r="A202" s="31">
        <v>16984</v>
      </c>
      <c r="B202" s="49">
        <v>19876.650000000001</v>
      </c>
    </row>
    <row r="203" spans="1:2" x14ac:dyDescent="0.25">
      <c r="A203" s="31">
        <v>17015</v>
      </c>
      <c r="B203" s="49">
        <v>12571.42</v>
      </c>
    </row>
    <row r="204" spans="1:2" x14ac:dyDescent="0.25">
      <c r="A204" s="31">
        <v>17046</v>
      </c>
      <c r="B204" s="49">
        <v>9790.56</v>
      </c>
    </row>
    <row r="205" spans="1:2" x14ac:dyDescent="0.25">
      <c r="A205" s="31">
        <v>17076</v>
      </c>
      <c r="B205" s="49">
        <v>7874.5</v>
      </c>
    </row>
    <row r="206" spans="1:2" x14ac:dyDescent="0.25">
      <c r="A206" s="31">
        <v>17107</v>
      </c>
      <c r="B206" s="49">
        <v>14249.46</v>
      </c>
    </row>
    <row r="207" spans="1:2" x14ac:dyDescent="0.25">
      <c r="A207" s="31">
        <v>17137</v>
      </c>
      <c r="B207" s="49">
        <v>12275.88</v>
      </c>
    </row>
    <row r="208" spans="1:2" x14ac:dyDescent="0.25">
      <c r="A208" s="31">
        <v>17168</v>
      </c>
      <c r="B208" s="49">
        <v>10032.540000000001</v>
      </c>
    </row>
    <row r="209" spans="1:2" x14ac:dyDescent="0.25">
      <c r="A209" s="31">
        <v>17199</v>
      </c>
      <c r="B209" s="49">
        <v>8249.3799999999992</v>
      </c>
    </row>
    <row r="210" spans="1:2" x14ac:dyDescent="0.25">
      <c r="A210" s="31">
        <v>17227</v>
      </c>
      <c r="B210" s="49">
        <v>24585.48</v>
      </c>
    </row>
    <row r="211" spans="1:2" x14ac:dyDescent="0.25">
      <c r="A211" s="31">
        <v>17258</v>
      </c>
      <c r="B211" s="49">
        <v>16657.43</v>
      </c>
    </row>
    <row r="212" spans="1:2" x14ac:dyDescent="0.25">
      <c r="A212" s="31">
        <v>17288</v>
      </c>
      <c r="B212" s="49">
        <v>95495.61</v>
      </c>
    </row>
    <row r="213" spans="1:2" x14ac:dyDescent="0.25">
      <c r="A213" s="31">
        <v>17319</v>
      </c>
      <c r="B213" s="49">
        <v>179685.27</v>
      </c>
    </row>
    <row r="214" spans="1:2" x14ac:dyDescent="0.25">
      <c r="A214" s="31">
        <v>17349</v>
      </c>
      <c r="B214" s="49">
        <v>91500.84</v>
      </c>
    </row>
    <row r="215" spans="1:2" x14ac:dyDescent="0.25">
      <c r="A215" s="31">
        <v>17380</v>
      </c>
      <c r="B215" s="49">
        <v>30960.45</v>
      </c>
    </row>
    <row r="216" spans="1:2" x14ac:dyDescent="0.25">
      <c r="A216" s="31">
        <v>17411</v>
      </c>
      <c r="B216" s="49">
        <v>18948.38</v>
      </c>
    </row>
    <row r="217" spans="1:2" x14ac:dyDescent="0.25">
      <c r="A217" s="31">
        <v>17441</v>
      </c>
      <c r="B217" s="49">
        <v>19817.150000000001</v>
      </c>
    </row>
    <row r="218" spans="1:2" x14ac:dyDescent="0.25">
      <c r="A218" s="31">
        <v>17472</v>
      </c>
      <c r="B218" s="49">
        <v>26686.01</v>
      </c>
    </row>
    <row r="219" spans="1:2" x14ac:dyDescent="0.25">
      <c r="A219" s="31">
        <v>17502</v>
      </c>
      <c r="B219" s="49">
        <v>12968.12</v>
      </c>
    </row>
    <row r="220" spans="1:2" x14ac:dyDescent="0.25">
      <c r="A220" s="31">
        <v>17533</v>
      </c>
      <c r="B220" s="49">
        <v>15505.02</v>
      </c>
    </row>
    <row r="221" spans="1:2" x14ac:dyDescent="0.25">
      <c r="A221" s="31">
        <v>17564</v>
      </c>
      <c r="B221" s="49">
        <v>28992.82</v>
      </c>
    </row>
    <row r="222" spans="1:2" x14ac:dyDescent="0.25">
      <c r="A222" s="31">
        <v>17593</v>
      </c>
      <c r="B222" s="49">
        <v>47229.120000000003</v>
      </c>
    </row>
    <row r="223" spans="1:2" x14ac:dyDescent="0.25">
      <c r="A223" s="31">
        <v>17624</v>
      </c>
      <c r="B223" s="49">
        <v>68952.41</v>
      </c>
    </row>
    <row r="224" spans="1:2" x14ac:dyDescent="0.25">
      <c r="A224" s="31">
        <v>17654</v>
      </c>
      <c r="B224" s="49">
        <v>98587.88</v>
      </c>
    </row>
    <row r="225" spans="1:2" x14ac:dyDescent="0.25">
      <c r="A225" s="31">
        <v>17685</v>
      </c>
      <c r="B225" s="49">
        <v>86994.33</v>
      </c>
    </row>
    <row r="226" spans="1:2" x14ac:dyDescent="0.25">
      <c r="A226" s="31">
        <v>17715</v>
      </c>
      <c r="B226" s="49">
        <v>22171.56</v>
      </c>
    </row>
    <row r="227" spans="1:2" x14ac:dyDescent="0.25">
      <c r="A227" s="31">
        <v>17746</v>
      </c>
      <c r="B227" s="49">
        <v>15397.91</v>
      </c>
    </row>
    <row r="228" spans="1:2" x14ac:dyDescent="0.25">
      <c r="A228" s="31">
        <v>17777</v>
      </c>
      <c r="B228" s="49">
        <v>3665.51</v>
      </c>
    </row>
    <row r="229" spans="1:2" x14ac:dyDescent="0.25">
      <c r="A229" s="31">
        <v>17807</v>
      </c>
      <c r="B229" s="49">
        <v>5359.42</v>
      </c>
    </row>
    <row r="230" spans="1:2" x14ac:dyDescent="0.25">
      <c r="A230" s="31">
        <v>17838</v>
      </c>
      <c r="B230" s="49">
        <v>7079.11</v>
      </c>
    </row>
    <row r="231" spans="1:2" x14ac:dyDescent="0.25">
      <c r="A231" s="31">
        <v>17868</v>
      </c>
      <c r="B231" s="49">
        <v>6952.17</v>
      </c>
    </row>
    <row r="232" spans="1:2" x14ac:dyDescent="0.25">
      <c r="A232" s="31">
        <v>17899</v>
      </c>
      <c r="B232" s="49">
        <v>9758.82</v>
      </c>
    </row>
    <row r="233" spans="1:2" x14ac:dyDescent="0.25">
      <c r="A233" s="31">
        <v>17930</v>
      </c>
      <c r="B233" s="49">
        <v>10294.370000000001</v>
      </c>
    </row>
    <row r="234" spans="1:2" x14ac:dyDescent="0.25">
      <c r="A234" s="31">
        <v>17958</v>
      </c>
      <c r="B234" s="49">
        <v>16697.099999999999</v>
      </c>
    </row>
    <row r="235" spans="1:2" x14ac:dyDescent="0.25">
      <c r="A235" s="31">
        <v>17989</v>
      </c>
      <c r="B235" s="49">
        <v>8237.48</v>
      </c>
    </row>
    <row r="236" spans="1:2" x14ac:dyDescent="0.25">
      <c r="A236" s="31">
        <v>18019</v>
      </c>
      <c r="B236" s="49">
        <v>41937.14</v>
      </c>
    </row>
    <row r="237" spans="1:2" x14ac:dyDescent="0.25">
      <c r="A237" s="31">
        <v>18050</v>
      </c>
      <c r="B237" s="49">
        <v>232041.73</v>
      </c>
    </row>
    <row r="238" spans="1:2" x14ac:dyDescent="0.25">
      <c r="A238" s="31">
        <v>18080</v>
      </c>
      <c r="B238" s="49">
        <v>72782.55</v>
      </c>
    </row>
    <row r="239" spans="1:2" x14ac:dyDescent="0.25">
      <c r="A239" s="31">
        <v>18111</v>
      </c>
      <c r="B239" s="49">
        <v>19291.52</v>
      </c>
    </row>
    <row r="240" spans="1:2" x14ac:dyDescent="0.25">
      <c r="A240" s="31">
        <v>18142</v>
      </c>
      <c r="B240" s="49">
        <v>10952.89</v>
      </c>
    </row>
    <row r="241" spans="1:2" x14ac:dyDescent="0.25">
      <c r="A241" s="31">
        <v>18172</v>
      </c>
      <c r="B241" s="49">
        <v>9040.7900000000009</v>
      </c>
    </row>
    <row r="242" spans="1:2" x14ac:dyDescent="0.25">
      <c r="A242" s="31">
        <v>18203</v>
      </c>
      <c r="B242" s="49">
        <v>11496.37</v>
      </c>
    </row>
    <row r="243" spans="1:2" x14ac:dyDescent="0.25">
      <c r="A243" s="31">
        <v>18233</v>
      </c>
      <c r="B243" s="49">
        <v>8386.24</v>
      </c>
    </row>
    <row r="244" spans="1:2" x14ac:dyDescent="0.25">
      <c r="A244" s="31">
        <v>18264</v>
      </c>
      <c r="B244" s="49">
        <v>5034.12</v>
      </c>
    </row>
    <row r="245" spans="1:2" x14ac:dyDescent="0.25">
      <c r="A245" s="31">
        <v>18295</v>
      </c>
      <c r="B245" s="49">
        <v>10931.07</v>
      </c>
    </row>
    <row r="246" spans="1:2" x14ac:dyDescent="0.25">
      <c r="A246" s="31">
        <v>18323</v>
      </c>
      <c r="B246" s="49">
        <v>7285.4</v>
      </c>
    </row>
    <row r="247" spans="1:2" x14ac:dyDescent="0.25">
      <c r="A247" s="31">
        <v>18354</v>
      </c>
      <c r="B247" s="49">
        <v>5710.5</v>
      </c>
    </row>
    <row r="248" spans="1:2" x14ac:dyDescent="0.25">
      <c r="A248" s="31">
        <v>18384</v>
      </c>
      <c r="B248" s="49">
        <v>13255.73</v>
      </c>
    </row>
    <row r="249" spans="1:2" x14ac:dyDescent="0.25">
      <c r="A249" s="31">
        <v>18415</v>
      </c>
      <c r="B249" s="49">
        <v>34951.25</v>
      </c>
    </row>
    <row r="250" spans="1:2" x14ac:dyDescent="0.25">
      <c r="A250" s="31">
        <v>18445</v>
      </c>
      <c r="B250" s="49">
        <v>17442.900000000001</v>
      </c>
    </row>
    <row r="251" spans="1:2" x14ac:dyDescent="0.25">
      <c r="A251" s="31">
        <v>18476</v>
      </c>
      <c r="B251" s="49">
        <v>4242.71</v>
      </c>
    </row>
    <row r="252" spans="1:2" x14ac:dyDescent="0.25">
      <c r="A252" s="31">
        <v>18507</v>
      </c>
      <c r="B252" s="49">
        <v>2975.25</v>
      </c>
    </row>
    <row r="253" spans="1:2" x14ac:dyDescent="0.25">
      <c r="A253" s="31">
        <v>18537</v>
      </c>
      <c r="B253" s="49">
        <v>4577.92</v>
      </c>
    </row>
    <row r="254" spans="1:2" x14ac:dyDescent="0.25">
      <c r="A254" s="31">
        <v>18568</v>
      </c>
      <c r="B254" s="49">
        <v>8382.27</v>
      </c>
    </row>
    <row r="255" spans="1:2" x14ac:dyDescent="0.25">
      <c r="A255" s="31">
        <v>18598</v>
      </c>
      <c r="B255" s="49">
        <v>6131</v>
      </c>
    </row>
    <row r="256" spans="1:2" x14ac:dyDescent="0.25">
      <c r="A256" s="31">
        <v>18629</v>
      </c>
      <c r="B256" s="49">
        <v>12388.94</v>
      </c>
    </row>
    <row r="257" spans="1:2" x14ac:dyDescent="0.25">
      <c r="A257" s="31">
        <v>18660</v>
      </c>
      <c r="B257" s="49">
        <v>7953.83</v>
      </c>
    </row>
    <row r="258" spans="1:2" x14ac:dyDescent="0.25">
      <c r="A258" s="31">
        <v>18688</v>
      </c>
      <c r="B258" s="49">
        <v>4375.6000000000004</v>
      </c>
    </row>
    <row r="259" spans="1:2" x14ac:dyDescent="0.25">
      <c r="A259" s="31">
        <v>18719</v>
      </c>
      <c r="B259" s="49">
        <v>4486.68</v>
      </c>
    </row>
    <row r="260" spans="1:2" x14ac:dyDescent="0.25">
      <c r="A260" s="31">
        <v>18749</v>
      </c>
      <c r="B260" s="49">
        <v>18513.990000000002</v>
      </c>
    </row>
    <row r="261" spans="1:2" x14ac:dyDescent="0.25">
      <c r="A261" s="31">
        <v>18780</v>
      </c>
      <c r="B261" s="49">
        <v>34320.5</v>
      </c>
    </row>
    <row r="262" spans="1:2" x14ac:dyDescent="0.25">
      <c r="A262" s="31">
        <v>18810</v>
      </c>
      <c r="B262" s="49">
        <v>32251.71</v>
      </c>
    </row>
    <row r="263" spans="1:2" x14ac:dyDescent="0.25">
      <c r="A263" s="31">
        <v>18841</v>
      </c>
      <c r="B263" s="49">
        <v>22594.05</v>
      </c>
    </row>
    <row r="264" spans="1:2" x14ac:dyDescent="0.25">
      <c r="A264" s="31">
        <v>18872</v>
      </c>
      <c r="B264" s="49">
        <v>6392.82</v>
      </c>
    </row>
    <row r="265" spans="1:2" x14ac:dyDescent="0.25">
      <c r="A265" s="31">
        <v>18902</v>
      </c>
      <c r="B265" s="49">
        <v>8491.36</v>
      </c>
    </row>
    <row r="266" spans="1:2" x14ac:dyDescent="0.25">
      <c r="A266" s="31">
        <v>18933</v>
      </c>
      <c r="B266" s="49">
        <v>8747.24</v>
      </c>
    </row>
    <row r="267" spans="1:2" x14ac:dyDescent="0.25">
      <c r="A267" s="31">
        <v>18963</v>
      </c>
      <c r="B267" s="49">
        <v>5900.91</v>
      </c>
    </row>
    <row r="268" spans="1:2" x14ac:dyDescent="0.25">
      <c r="A268" s="31">
        <v>18994</v>
      </c>
      <c r="B268" s="49">
        <v>5500.25</v>
      </c>
    </row>
    <row r="269" spans="1:2" x14ac:dyDescent="0.25">
      <c r="A269" s="31">
        <v>19025</v>
      </c>
      <c r="B269" s="49">
        <v>5048.01</v>
      </c>
    </row>
    <row r="270" spans="1:2" x14ac:dyDescent="0.25">
      <c r="A270" s="31">
        <v>19054</v>
      </c>
      <c r="B270" s="49">
        <v>5906.86</v>
      </c>
    </row>
    <row r="271" spans="1:2" x14ac:dyDescent="0.25">
      <c r="A271" s="31">
        <v>19085</v>
      </c>
      <c r="B271" s="49">
        <v>9937.33</v>
      </c>
    </row>
    <row r="272" spans="1:2" x14ac:dyDescent="0.25">
      <c r="A272" s="31">
        <v>19115</v>
      </c>
      <c r="B272" s="49">
        <v>45021.48</v>
      </c>
    </row>
    <row r="273" spans="1:2" x14ac:dyDescent="0.25">
      <c r="A273" s="31">
        <v>19146</v>
      </c>
      <c r="B273" s="49">
        <v>55724.45</v>
      </c>
    </row>
    <row r="274" spans="1:2" x14ac:dyDescent="0.25">
      <c r="A274" s="31">
        <v>19176</v>
      </c>
      <c r="B274" s="49">
        <v>25402.68</v>
      </c>
    </row>
    <row r="275" spans="1:2" x14ac:dyDescent="0.25">
      <c r="A275" s="31">
        <v>19207</v>
      </c>
      <c r="B275" s="49">
        <v>19771.53</v>
      </c>
    </row>
    <row r="276" spans="1:2" x14ac:dyDescent="0.25">
      <c r="A276" s="31">
        <v>19238</v>
      </c>
      <c r="B276" s="49">
        <v>5823.56</v>
      </c>
    </row>
    <row r="277" spans="1:2" x14ac:dyDescent="0.25">
      <c r="A277" s="31">
        <v>19268</v>
      </c>
      <c r="B277" s="49">
        <v>4663.21</v>
      </c>
    </row>
    <row r="278" spans="1:2" x14ac:dyDescent="0.25">
      <c r="A278" s="31">
        <v>19299</v>
      </c>
      <c r="B278" s="49">
        <v>7495.65</v>
      </c>
    </row>
    <row r="279" spans="1:2" x14ac:dyDescent="0.25">
      <c r="A279" s="31">
        <v>19329</v>
      </c>
      <c r="B279" s="49">
        <v>7396.47</v>
      </c>
    </row>
    <row r="280" spans="1:2" x14ac:dyDescent="0.25">
      <c r="A280" s="31">
        <v>19360</v>
      </c>
      <c r="B280" s="49">
        <v>6224.22</v>
      </c>
    </row>
    <row r="281" spans="1:2" x14ac:dyDescent="0.25">
      <c r="A281" s="31">
        <v>19391</v>
      </c>
      <c r="B281" s="49">
        <v>5131.3100000000004</v>
      </c>
    </row>
    <row r="282" spans="1:2" x14ac:dyDescent="0.25">
      <c r="A282" s="31">
        <v>19419</v>
      </c>
      <c r="B282" s="49">
        <v>5555.78</v>
      </c>
    </row>
    <row r="283" spans="1:2" x14ac:dyDescent="0.25">
      <c r="A283" s="31">
        <v>19450</v>
      </c>
      <c r="B283" s="49">
        <v>3064.51</v>
      </c>
    </row>
    <row r="284" spans="1:2" x14ac:dyDescent="0.25">
      <c r="A284" s="31">
        <v>19480</v>
      </c>
      <c r="B284" s="49">
        <v>17333.810000000001</v>
      </c>
    </row>
    <row r="285" spans="1:2" x14ac:dyDescent="0.25">
      <c r="A285" s="31">
        <v>19511</v>
      </c>
      <c r="B285" s="49">
        <v>37898.730000000003</v>
      </c>
    </row>
    <row r="286" spans="1:2" x14ac:dyDescent="0.25">
      <c r="A286" s="31">
        <v>19541</v>
      </c>
      <c r="B286" s="49">
        <v>27171.97</v>
      </c>
    </row>
    <row r="287" spans="1:2" x14ac:dyDescent="0.25">
      <c r="A287" s="31">
        <v>19572</v>
      </c>
      <c r="B287" s="49">
        <v>19815.16</v>
      </c>
    </row>
    <row r="288" spans="1:2" x14ac:dyDescent="0.25">
      <c r="A288" s="31">
        <v>19603</v>
      </c>
      <c r="B288" s="49">
        <v>3274.76</v>
      </c>
    </row>
    <row r="289" spans="1:2" x14ac:dyDescent="0.25">
      <c r="A289" s="31">
        <v>19633</v>
      </c>
      <c r="B289" s="49">
        <v>4952.8</v>
      </c>
    </row>
    <row r="290" spans="1:2" x14ac:dyDescent="0.25">
      <c r="A290" s="31">
        <v>19664</v>
      </c>
      <c r="B290" s="49">
        <v>7580.94</v>
      </c>
    </row>
    <row r="291" spans="1:2" x14ac:dyDescent="0.25">
      <c r="A291" s="31">
        <v>19694</v>
      </c>
      <c r="B291" s="49">
        <v>8211.69</v>
      </c>
    </row>
    <row r="292" spans="1:2" x14ac:dyDescent="0.25">
      <c r="A292" s="31">
        <v>19725</v>
      </c>
      <c r="B292" s="49">
        <v>8124.42</v>
      </c>
    </row>
    <row r="293" spans="1:2" x14ac:dyDescent="0.25">
      <c r="A293" s="31">
        <v>19756</v>
      </c>
      <c r="B293" s="49">
        <v>4998.42</v>
      </c>
    </row>
    <row r="294" spans="1:2" x14ac:dyDescent="0.25">
      <c r="A294" s="31">
        <v>19784</v>
      </c>
      <c r="B294" s="49">
        <v>5656.94</v>
      </c>
    </row>
    <row r="295" spans="1:2" x14ac:dyDescent="0.25">
      <c r="A295" s="31">
        <v>19815</v>
      </c>
      <c r="B295" s="49">
        <v>3778.57</v>
      </c>
    </row>
    <row r="296" spans="1:2" x14ac:dyDescent="0.25">
      <c r="A296" s="31">
        <v>19845</v>
      </c>
      <c r="B296" s="49">
        <v>9770.7199999999993</v>
      </c>
    </row>
    <row r="297" spans="1:2" x14ac:dyDescent="0.25">
      <c r="A297" s="31">
        <v>19876</v>
      </c>
      <c r="B297" s="49">
        <v>3752.78</v>
      </c>
    </row>
    <row r="298" spans="1:2" x14ac:dyDescent="0.25">
      <c r="A298" s="31">
        <v>19906</v>
      </c>
      <c r="B298" s="49">
        <v>8025.24</v>
      </c>
    </row>
    <row r="299" spans="1:2" x14ac:dyDescent="0.25">
      <c r="A299" s="31">
        <v>19937</v>
      </c>
      <c r="B299" s="49">
        <v>4990.49</v>
      </c>
    </row>
    <row r="300" spans="1:2" x14ac:dyDescent="0.25">
      <c r="A300" s="31">
        <v>19968</v>
      </c>
      <c r="B300" s="49">
        <v>3512.78</v>
      </c>
    </row>
    <row r="301" spans="1:2" x14ac:dyDescent="0.25">
      <c r="A301" s="31">
        <v>19998</v>
      </c>
      <c r="B301" s="49">
        <v>1543.16</v>
      </c>
    </row>
    <row r="302" spans="1:2" x14ac:dyDescent="0.25">
      <c r="A302" s="31">
        <v>20029</v>
      </c>
      <c r="B302" s="49">
        <v>2850.29</v>
      </c>
    </row>
    <row r="303" spans="1:2" x14ac:dyDescent="0.25">
      <c r="A303" s="31">
        <v>20059</v>
      </c>
      <c r="B303" s="49">
        <v>4318.08</v>
      </c>
    </row>
    <row r="304" spans="1:2" x14ac:dyDescent="0.25">
      <c r="A304" s="31">
        <v>20090</v>
      </c>
      <c r="B304" s="49">
        <v>4655.2700000000004</v>
      </c>
    </row>
    <row r="305" spans="1:2" x14ac:dyDescent="0.25">
      <c r="A305" s="31">
        <v>20121</v>
      </c>
      <c r="B305" s="49">
        <v>4262.54</v>
      </c>
    </row>
    <row r="306" spans="1:2" x14ac:dyDescent="0.25">
      <c r="A306" s="31">
        <v>20149</v>
      </c>
      <c r="B306" s="49">
        <v>4601.72</v>
      </c>
    </row>
    <row r="307" spans="1:2" x14ac:dyDescent="0.25">
      <c r="A307" s="31">
        <v>20180</v>
      </c>
      <c r="B307" s="49">
        <v>6825.22</v>
      </c>
    </row>
    <row r="308" spans="1:2" x14ac:dyDescent="0.25">
      <c r="A308" s="31">
        <v>20210</v>
      </c>
      <c r="B308" s="49">
        <v>19886.57</v>
      </c>
    </row>
    <row r="309" spans="1:2" x14ac:dyDescent="0.25">
      <c r="A309" s="31">
        <v>20241</v>
      </c>
      <c r="B309" s="49">
        <v>17083.88</v>
      </c>
    </row>
    <row r="310" spans="1:2" x14ac:dyDescent="0.25">
      <c r="A310" s="31">
        <v>20271</v>
      </c>
      <c r="B310" s="49">
        <v>5605.37</v>
      </c>
    </row>
    <row r="311" spans="1:2" x14ac:dyDescent="0.25">
      <c r="A311" s="31">
        <v>20302</v>
      </c>
      <c r="B311" s="49">
        <v>30301.93</v>
      </c>
    </row>
    <row r="312" spans="1:2" x14ac:dyDescent="0.25">
      <c r="A312" s="31">
        <v>20333</v>
      </c>
      <c r="B312" s="49">
        <v>13840.86</v>
      </c>
    </row>
    <row r="313" spans="1:2" x14ac:dyDescent="0.25">
      <c r="A313" s="31">
        <v>20363</v>
      </c>
      <c r="B313" s="49">
        <v>6035.79</v>
      </c>
    </row>
    <row r="314" spans="1:2" x14ac:dyDescent="0.25">
      <c r="A314" s="31">
        <v>20394</v>
      </c>
      <c r="B314" s="49">
        <v>6164.72</v>
      </c>
    </row>
    <row r="315" spans="1:2" x14ac:dyDescent="0.25">
      <c r="A315" s="31">
        <v>20424</v>
      </c>
      <c r="B315" s="49">
        <v>4694.9399999999996</v>
      </c>
    </row>
    <row r="316" spans="1:2" x14ac:dyDescent="0.25">
      <c r="A316" s="31">
        <v>20455</v>
      </c>
      <c r="B316" s="49">
        <v>5922.73</v>
      </c>
    </row>
    <row r="317" spans="1:2" x14ac:dyDescent="0.25">
      <c r="A317" s="31">
        <v>20486</v>
      </c>
      <c r="B317" s="49">
        <v>3917.41</v>
      </c>
    </row>
    <row r="318" spans="1:2" x14ac:dyDescent="0.25">
      <c r="A318" s="31">
        <v>20515</v>
      </c>
      <c r="B318" s="49">
        <v>4415.2700000000004</v>
      </c>
    </row>
    <row r="319" spans="1:2" x14ac:dyDescent="0.25">
      <c r="A319" s="31">
        <v>20546</v>
      </c>
      <c r="B319" s="49">
        <v>2983.18</v>
      </c>
    </row>
    <row r="320" spans="1:2" x14ac:dyDescent="0.25">
      <c r="A320" s="31">
        <v>20576</v>
      </c>
      <c r="B320" s="49">
        <v>28288.68</v>
      </c>
    </row>
    <row r="321" spans="1:2" x14ac:dyDescent="0.25">
      <c r="A321" s="31">
        <v>20607</v>
      </c>
      <c r="B321" s="49">
        <v>28844.06</v>
      </c>
    </row>
    <row r="322" spans="1:2" x14ac:dyDescent="0.25">
      <c r="A322" s="31">
        <v>20637</v>
      </c>
      <c r="B322" s="49">
        <v>11290.08</v>
      </c>
    </row>
    <row r="323" spans="1:2" x14ac:dyDescent="0.25">
      <c r="A323" s="31">
        <v>20668</v>
      </c>
      <c r="B323" s="49">
        <v>13208.13</v>
      </c>
    </row>
    <row r="324" spans="1:2" x14ac:dyDescent="0.25">
      <c r="A324" s="31">
        <v>20699</v>
      </c>
      <c r="B324" s="49">
        <v>2868.14</v>
      </c>
    </row>
    <row r="325" spans="1:2" x14ac:dyDescent="0.25">
      <c r="A325" s="31">
        <v>20729</v>
      </c>
      <c r="B325" s="49">
        <v>2213.7800000000002</v>
      </c>
    </row>
    <row r="326" spans="1:2" x14ac:dyDescent="0.25">
      <c r="A326" s="31">
        <v>20760</v>
      </c>
      <c r="B326" s="49">
        <v>5024.21</v>
      </c>
    </row>
    <row r="327" spans="1:2" x14ac:dyDescent="0.25">
      <c r="A327" s="31">
        <v>20790</v>
      </c>
      <c r="B327" s="49">
        <v>5631.16</v>
      </c>
    </row>
    <row r="328" spans="1:2" x14ac:dyDescent="0.25">
      <c r="A328" s="31">
        <v>20821</v>
      </c>
      <c r="B328" s="49">
        <v>6712.16</v>
      </c>
    </row>
    <row r="329" spans="1:2" x14ac:dyDescent="0.25">
      <c r="A329" s="31">
        <v>20852</v>
      </c>
      <c r="B329" s="49">
        <v>9699.32</v>
      </c>
    </row>
    <row r="330" spans="1:2" x14ac:dyDescent="0.25">
      <c r="A330" s="31">
        <v>20880</v>
      </c>
      <c r="B330" s="49">
        <v>11085.78</v>
      </c>
    </row>
    <row r="331" spans="1:2" x14ac:dyDescent="0.25">
      <c r="A331" s="31">
        <v>20911</v>
      </c>
      <c r="B331" s="49">
        <v>10141.64</v>
      </c>
    </row>
    <row r="332" spans="1:2" x14ac:dyDescent="0.25">
      <c r="A332" s="31">
        <v>20941</v>
      </c>
      <c r="B332" s="49">
        <v>114775.23</v>
      </c>
    </row>
    <row r="333" spans="1:2" x14ac:dyDescent="0.25">
      <c r="A333" s="31">
        <v>20972</v>
      </c>
      <c r="B333" s="49">
        <v>118797.77</v>
      </c>
    </row>
    <row r="334" spans="1:2" x14ac:dyDescent="0.25">
      <c r="A334" s="31">
        <v>21002</v>
      </c>
      <c r="B334" s="49">
        <v>87398.96</v>
      </c>
    </row>
    <row r="335" spans="1:2" x14ac:dyDescent="0.25">
      <c r="A335" s="31">
        <v>21033</v>
      </c>
      <c r="B335" s="49">
        <v>52372.34</v>
      </c>
    </row>
    <row r="336" spans="1:2" x14ac:dyDescent="0.25">
      <c r="A336" s="31">
        <v>21064</v>
      </c>
      <c r="B336" s="49">
        <v>17920.919999999998</v>
      </c>
    </row>
    <row r="337" spans="1:2" x14ac:dyDescent="0.25">
      <c r="A337" s="31">
        <v>21094</v>
      </c>
      <c r="B337" s="49" t="s">
        <v>1</v>
      </c>
    </row>
    <row r="338" spans="1:2" x14ac:dyDescent="0.25">
      <c r="A338" s="31">
        <v>21125</v>
      </c>
      <c r="B338" s="49" t="s">
        <v>1</v>
      </c>
    </row>
    <row r="339" spans="1:2" x14ac:dyDescent="0.25">
      <c r="A339" s="31">
        <v>21155</v>
      </c>
      <c r="B339" s="49" t="s">
        <v>1</v>
      </c>
    </row>
    <row r="340" spans="1:2" x14ac:dyDescent="0.25">
      <c r="A340" s="31">
        <v>21186</v>
      </c>
      <c r="B340" s="49" t="s">
        <v>1</v>
      </c>
    </row>
    <row r="341" spans="1:2" x14ac:dyDescent="0.25">
      <c r="A341" s="31">
        <v>21217</v>
      </c>
      <c r="B341" s="49" t="s">
        <v>1</v>
      </c>
    </row>
    <row r="342" spans="1:2" x14ac:dyDescent="0.25">
      <c r="A342" s="31">
        <v>21245</v>
      </c>
      <c r="B342" s="49" t="s">
        <v>1</v>
      </c>
    </row>
    <row r="343" spans="1:2" x14ac:dyDescent="0.25">
      <c r="A343" s="31">
        <v>21276</v>
      </c>
      <c r="B343" s="49">
        <v>12851.1</v>
      </c>
    </row>
    <row r="344" spans="1:2" x14ac:dyDescent="0.25">
      <c r="A344" s="31">
        <v>21306</v>
      </c>
      <c r="B344" s="49">
        <v>148980.69</v>
      </c>
    </row>
    <row r="345" spans="1:2" x14ac:dyDescent="0.25">
      <c r="A345" s="31">
        <v>21337</v>
      </c>
      <c r="B345" s="49">
        <v>54264.59</v>
      </c>
    </row>
    <row r="346" spans="1:2" x14ac:dyDescent="0.25">
      <c r="A346" s="31">
        <v>21367</v>
      </c>
      <c r="B346" s="49">
        <v>20180.13</v>
      </c>
    </row>
    <row r="347" spans="1:2" x14ac:dyDescent="0.25">
      <c r="A347" s="31">
        <v>21398</v>
      </c>
      <c r="B347" s="49">
        <v>5172.97</v>
      </c>
    </row>
    <row r="348" spans="1:2" x14ac:dyDescent="0.25">
      <c r="A348" s="31">
        <v>21429</v>
      </c>
      <c r="B348" s="49">
        <v>5397.1</v>
      </c>
    </row>
    <row r="349" spans="1:2" x14ac:dyDescent="0.25">
      <c r="A349" s="31">
        <v>21459</v>
      </c>
      <c r="B349" s="49">
        <v>5787.85</v>
      </c>
    </row>
    <row r="350" spans="1:2" x14ac:dyDescent="0.25">
      <c r="A350" s="31">
        <v>21490</v>
      </c>
      <c r="B350" s="49">
        <v>6041.74</v>
      </c>
    </row>
    <row r="351" spans="1:2" x14ac:dyDescent="0.25">
      <c r="A351" s="31">
        <v>21520</v>
      </c>
      <c r="B351" s="49">
        <v>6773.65</v>
      </c>
    </row>
    <row r="352" spans="1:2" x14ac:dyDescent="0.25">
      <c r="A352" s="31">
        <v>21551</v>
      </c>
      <c r="B352" s="49">
        <v>6575.3</v>
      </c>
    </row>
    <row r="353" spans="1:2" x14ac:dyDescent="0.25">
      <c r="A353" s="31">
        <v>21582</v>
      </c>
      <c r="B353" s="49">
        <v>6854.98</v>
      </c>
    </row>
    <row r="354" spans="1:2" x14ac:dyDescent="0.25">
      <c r="A354" s="31">
        <v>21610</v>
      </c>
      <c r="B354" s="49">
        <v>7864.58</v>
      </c>
    </row>
    <row r="355" spans="1:2" x14ac:dyDescent="0.25">
      <c r="A355" s="31">
        <v>21641</v>
      </c>
      <c r="B355" s="49">
        <v>16254.78</v>
      </c>
    </row>
    <row r="356" spans="1:2" x14ac:dyDescent="0.25">
      <c r="A356" s="31">
        <v>21671</v>
      </c>
      <c r="B356" s="49">
        <v>28128.01</v>
      </c>
    </row>
    <row r="357" spans="1:2" x14ac:dyDescent="0.25">
      <c r="A357" s="31">
        <v>21702</v>
      </c>
      <c r="B357" s="49">
        <v>38007.83</v>
      </c>
    </row>
    <row r="358" spans="1:2" x14ac:dyDescent="0.25">
      <c r="A358" s="31">
        <v>21732</v>
      </c>
      <c r="B358" s="49">
        <v>16326.19</v>
      </c>
    </row>
    <row r="359" spans="1:2" x14ac:dyDescent="0.25">
      <c r="A359" s="31">
        <v>21763</v>
      </c>
      <c r="B359" s="49">
        <v>12888.78</v>
      </c>
    </row>
    <row r="360" spans="1:2" x14ac:dyDescent="0.25">
      <c r="A360" s="31">
        <v>21794</v>
      </c>
      <c r="B360" s="49">
        <v>5664.88</v>
      </c>
    </row>
    <row r="361" spans="1:2" x14ac:dyDescent="0.25">
      <c r="A361" s="31">
        <v>21824</v>
      </c>
      <c r="B361" s="49">
        <v>10570.07</v>
      </c>
    </row>
    <row r="362" spans="1:2" x14ac:dyDescent="0.25">
      <c r="A362" s="31">
        <v>21855</v>
      </c>
      <c r="B362" s="49">
        <v>8001.44</v>
      </c>
    </row>
    <row r="363" spans="1:2" x14ac:dyDescent="0.25">
      <c r="A363" s="31">
        <v>21885</v>
      </c>
      <c r="B363" s="49">
        <v>6989.85</v>
      </c>
    </row>
    <row r="364" spans="1:2" x14ac:dyDescent="0.25">
      <c r="A364" s="31">
        <v>21916</v>
      </c>
      <c r="B364" s="49">
        <v>6593.15</v>
      </c>
    </row>
    <row r="365" spans="1:2" x14ac:dyDescent="0.25">
      <c r="A365" s="31">
        <v>21947</v>
      </c>
      <c r="B365" s="49">
        <v>14906</v>
      </c>
    </row>
    <row r="366" spans="1:2" x14ac:dyDescent="0.25">
      <c r="A366" s="31">
        <v>21976</v>
      </c>
      <c r="B366" s="49">
        <v>45293.22</v>
      </c>
    </row>
    <row r="367" spans="1:2" x14ac:dyDescent="0.25">
      <c r="A367" s="31">
        <v>22007</v>
      </c>
      <c r="B367" s="49">
        <v>31484.1</v>
      </c>
    </row>
    <row r="368" spans="1:2" x14ac:dyDescent="0.25">
      <c r="A368" s="31">
        <v>22037</v>
      </c>
      <c r="B368" s="49">
        <v>53072.51</v>
      </c>
    </row>
    <row r="369" spans="1:2" x14ac:dyDescent="0.25">
      <c r="A369" s="31">
        <v>22068</v>
      </c>
      <c r="B369" s="49">
        <v>42331.86</v>
      </c>
    </row>
    <row r="370" spans="1:2" x14ac:dyDescent="0.25">
      <c r="A370" s="31">
        <v>22098</v>
      </c>
      <c r="B370" s="49">
        <v>26259.56</v>
      </c>
    </row>
    <row r="371" spans="1:2" x14ac:dyDescent="0.25">
      <c r="A371" s="31">
        <v>22129</v>
      </c>
      <c r="B371" s="49">
        <v>7045.39</v>
      </c>
    </row>
    <row r="372" spans="1:2" x14ac:dyDescent="0.25">
      <c r="A372" s="31">
        <v>22160</v>
      </c>
      <c r="B372" s="49">
        <v>4169.32</v>
      </c>
    </row>
    <row r="373" spans="1:2" x14ac:dyDescent="0.25">
      <c r="A373" s="31">
        <v>22190</v>
      </c>
      <c r="B373" s="49">
        <v>10972.72</v>
      </c>
    </row>
    <row r="374" spans="1:2" x14ac:dyDescent="0.25">
      <c r="A374" s="31">
        <v>22221</v>
      </c>
      <c r="B374" s="49">
        <v>7327.05</v>
      </c>
    </row>
    <row r="375" spans="1:2" x14ac:dyDescent="0.25">
      <c r="A375" s="31">
        <v>22251</v>
      </c>
      <c r="B375" s="49">
        <v>7918.13</v>
      </c>
    </row>
    <row r="376" spans="1:2" x14ac:dyDescent="0.25">
      <c r="A376" s="31">
        <v>22282</v>
      </c>
      <c r="B376" s="49">
        <v>6537.62</v>
      </c>
    </row>
    <row r="377" spans="1:2" x14ac:dyDescent="0.25">
      <c r="A377" s="31">
        <v>22313</v>
      </c>
      <c r="B377" s="49">
        <v>5581.57</v>
      </c>
    </row>
    <row r="378" spans="1:2" x14ac:dyDescent="0.25">
      <c r="A378" s="31">
        <v>22341</v>
      </c>
      <c r="B378" s="49">
        <v>11208.76</v>
      </c>
    </row>
    <row r="379" spans="1:2" x14ac:dyDescent="0.25">
      <c r="A379" s="31">
        <v>22372</v>
      </c>
      <c r="B379" s="49">
        <v>12206.46</v>
      </c>
    </row>
    <row r="380" spans="1:2" x14ac:dyDescent="0.25">
      <c r="A380" s="31">
        <v>22402</v>
      </c>
      <c r="B380" s="49">
        <v>40667.699999999997</v>
      </c>
    </row>
    <row r="381" spans="1:2" x14ac:dyDescent="0.25">
      <c r="A381" s="31">
        <v>22433</v>
      </c>
      <c r="B381" s="49">
        <v>43974.2</v>
      </c>
    </row>
    <row r="382" spans="1:2" x14ac:dyDescent="0.25">
      <c r="A382" s="31">
        <v>22463</v>
      </c>
      <c r="B382" s="49">
        <v>22403.63</v>
      </c>
    </row>
    <row r="383" spans="1:2" x14ac:dyDescent="0.25">
      <c r="A383" s="31">
        <v>22494</v>
      </c>
      <c r="B383" s="49">
        <v>35683.160000000003</v>
      </c>
    </row>
    <row r="384" spans="1:2" x14ac:dyDescent="0.25">
      <c r="A384" s="31">
        <v>22525</v>
      </c>
      <c r="B384" s="49">
        <v>40643.9</v>
      </c>
    </row>
    <row r="385" spans="1:2" x14ac:dyDescent="0.25">
      <c r="A385" s="31">
        <v>22555</v>
      </c>
      <c r="B385" s="49">
        <v>38741.72</v>
      </c>
    </row>
    <row r="386" spans="1:2" x14ac:dyDescent="0.25">
      <c r="A386" s="31">
        <v>22586</v>
      </c>
      <c r="B386" s="49">
        <v>43585.43</v>
      </c>
    </row>
    <row r="387" spans="1:2" x14ac:dyDescent="0.25">
      <c r="A387" s="31">
        <v>22616</v>
      </c>
      <c r="B387" s="49">
        <v>27221.55</v>
      </c>
    </row>
    <row r="388" spans="1:2" x14ac:dyDescent="0.25">
      <c r="A388" s="31">
        <v>22647</v>
      </c>
      <c r="B388" s="49">
        <v>20912.04</v>
      </c>
    </row>
    <row r="389" spans="1:2" x14ac:dyDescent="0.25">
      <c r="A389" s="31">
        <v>22678</v>
      </c>
      <c r="B389" s="49">
        <v>27302.880000000001</v>
      </c>
    </row>
    <row r="390" spans="1:2" x14ac:dyDescent="0.25">
      <c r="A390" s="31">
        <v>22706</v>
      </c>
      <c r="B390" s="49">
        <v>25339.21</v>
      </c>
    </row>
    <row r="391" spans="1:2" x14ac:dyDescent="0.25">
      <c r="A391" s="31">
        <v>22737</v>
      </c>
      <c r="B391" s="49">
        <v>39941.74</v>
      </c>
    </row>
    <row r="392" spans="1:2" x14ac:dyDescent="0.25">
      <c r="A392" s="31">
        <v>22767</v>
      </c>
      <c r="B392" s="49">
        <v>35131.75</v>
      </c>
    </row>
    <row r="393" spans="1:2" x14ac:dyDescent="0.25">
      <c r="A393" s="31">
        <v>22798</v>
      </c>
      <c r="B393" s="49">
        <v>28857.94</v>
      </c>
    </row>
    <row r="394" spans="1:2" x14ac:dyDescent="0.25">
      <c r="A394" s="31">
        <v>22828</v>
      </c>
      <c r="B394" s="49">
        <v>28611.99</v>
      </c>
    </row>
    <row r="395" spans="1:2" x14ac:dyDescent="0.25">
      <c r="A395" s="31">
        <v>22859</v>
      </c>
      <c r="B395" s="49">
        <v>7765.4</v>
      </c>
    </row>
    <row r="396" spans="1:2" x14ac:dyDescent="0.25">
      <c r="A396" s="31">
        <v>22890</v>
      </c>
      <c r="B396" s="49">
        <v>3871.79</v>
      </c>
    </row>
    <row r="397" spans="1:2" x14ac:dyDescent="0.25">
      <c r="A397" s="31">
        <v>22920</v>
      </c>
      <c r="B397" s="49">
        <v>3413.6</v>
      </c>
    </row>
    <row r="398" spans="1:2" x14ac:dyDescent="0.25">
      <c r="A398" s="31">
        <v>22951</v>
      </c>
      <c r="B398" s="49">
        <v>5333.63</v>
      </c>
    </row>
    <row r="399" spans="1:2" x14ac:dyDescent="0.25">
      <c r="A399" s="31">
        <v>22981</v>
      </c>
      <c r="B399" s="49">
        <v>8435.83</v>
      </c>
    </row>
    <row r="400" spans="1:2" x14ac:dyDescent="0.25">
      <c r="A400" s="31">
        <v>23012</v>
      </c>
      <c r="B400" s="49">
        <v>6505.88</v>
      </c>
    </row>
    <row r="401" spans="1:2" x14ac:dyDescent="0.25">
      <c r="A401" s="31">
        <v>23043</v>
      </c>
      <c r="B401" s="49">
        <v>5656.94</v>
      </c>
    </row>
    <row r="402" spans="1:2" x14ac:dyDescent="0.25">
      <c r="A402" s="31">
        <v>23071</v>
      </c>
      <c r="B402" s="49">
        <v>6297.61</v>
      </c>
    </row>
    <row r="403" spans="1:2" x14ac:dyDescent="0.25">
      <c r="A403" s="31">
        <v>23102</v>
      </c>
      <c r="B403" s="49">
        <v>3828.16</v>
      </c>
    </row>
    <row r="404" spans="1:2" x14ac:dyDescent="0.25">
      <c r="A404" s="31">
        <v>23132</v>
      </c>
      <c r="B404" s="49">
        <v>4377.58</v>
      </c>
    </row>
    <row r="405" spans="1:2" x14ac:dyDescent="0.25">
      <c r="A405" s="31">
        <v>23163</v>
      </c>
      <c r="B405" s="49">
        <v>18807.55</v>
      </c>
    </row>
    <row r="406" spans="1:2" x14ac:dyDescent="0.25">
      <c r="A406" s="31">
        <v>23193</v>
      </c>
      <c r="B406" s="49">
        <v>4157.42</v>
      </c>
    </row>
    <row r="407" spans="1:2" x14ac:dyDescent="0.25">
      <c r="A407" s="31">
        <v>23224</v>
      </c>
      <c r="B407" s="49">
        <v>10345.94</v>
      </c>
    </row>
    <row r="408" spans="1:2" x14ac:dyDescent="0.25">
      <c r="A408" s="31">
        <v>23255</v>
      </c>
      <c r="B408" s="49">
        <v>12105.3</v>
      </c>
    </row>
    <row r="409" spans="1:2" x14ac:dyDescent="0.25">
      <c r="A409" s="31">
        <v>23285</v>
      </c>
      <c r="B409" s="49">
        <v>5831.49</v>
      </c>
    </row>
    <row r="410" spans="1:2" x14ac:dyDescent="0.25">
      <c r="A410" s="31">
        <v>23316</v>
      </c>
      <c r="B410" s="49">
        <v>5141.2299999999996</v>
      </c>
    </row>
    <row r="411" spans="1:2" x14ac:dyDescent="0.25">
      <c r="A411" s="31">
        <v>23346</v>
      </c>
      <c r="B411" s="49">
        <v>6956.13</v>
      </c>
    </row>
    <row r="412" spans="1:2" x14ac:dyDescent="0.25">
      <c r="A412" s="31">
        <v>23377</v>
      </c>
      <c r="B412" s="49">
        <v>6896.63</v>
      </c>
    </row>
    <row r="413" spans="1:2" x14ac:dyDescent="0.25">
      <c r="A413" s="31">
        <v>23408</v>
      </c>
      <c r="B413" s="49">
        <v>11722.49</v>
      </c>
    </row>
    <row r="414" spans="1:2" x14ac:dyDescent="0.25">
      <c r="A414" s="31">
        <v>23437</v>
      </c>
      <c r="B414" s="49">
        <v>6938.28</v>
      </c>
    </row>
    <row r="415" spans="1:2" x14ac:dyDescent="0.25">
      <c r="A415" s="31">
        <v>23468</v>
      </c>
      <c r="B415" s="49">
        <v>5724.38</v>
      </c>
    </row>
    <row r="416" spans="1:2" x14ac:dyDescent="0.25">
      <c r="A416" s="31">
        <v>23498</v>
      </c>
      <c r="B416" s="49">
        <v>24817.55</v>
      </c>
    </row>
    <row r="417" spans="1:2" x14ac:dyDescent="0.25">
      <c r="A417" s="31">
        <v>23529</v>
      </c>
      <c r="B417" s="49">
        <v>15205.51</v>
      </c>
    </row>
    <row r="418" spans="1:2" x14ac:dyDescent="0.25">
      <c r="A418" s="31">
        <v>23559</v>
      </c>
      <c r="B418" s="49">
        <v>14437.9</v>
      </c>
    </row>
    <row r="419" spans="1:2" x14ac:dyDescent="0.25">
      <c r="A419" s="31">
        <v>23590</v>
      </c>
      <c r="B419" s="49">
        <v>12232.24</v>
      </c>
    </row>
    <row r="420" spans="1:2" x14ac:dyDescent="0.25">
      <c r="A420" s="31">
        <v>23621</v>
      </c>
      <c r="B420" s="49">
        <v>3522.7</v>
      </c>
    </row>
    <row r="421" spans="1:2" x14ac:dyDescent="0.25">
      <c r="A421" s="31">
        <v>23651</v>
      </c>
      <c r="B421" s="49">
        <v>4084.03</v>
      </c>
    </row>
    <row r="422" spans="1:2" x14ac:dyDescent="0.25">
      <c r="A422" s="31">
        <v>23682</v>
      </c>
      <c r="B422" s="49">
        <v>9298.65</v>
      </c>
    </row>
    <row r="423" spans="1:2" x14ac:dyDescent="0.25">
      <c r="A423" s="31">
        <v>23712</v>
      </c>
      <c r="B423" s="49">
        <v>7769.37</v>
      </c>
    </row>
    <row r="424" spans="1:2" x14ac:dyDescent="0.25">
      <c r="A424" s="31">
        <v>23743</v>
      </c>
      <c r="B424" s="49">
        <v>8556.82</v>
      </c>
    </row>
    <row r="425" spans="1:2" x14ac:dyDescent="0.25">
      <c r="A425" s="31">
        <v>23774</v>
      </c>
      <c r="B425" s="49">
        <v>13001.84</v>
      </c>
    </row>
    <row r="426" spans="1:2" x14ac:dyDescent="0.25">
      <c r="A426" s="31">
        <v>23802</v>
      </c>
      <c r="B426" s="49">
        <v>12301.67</v>
      </c>
    </row>
    <row r="427" spans="1:2" x14ac:dyDescent="0.25">
      <c r="A427" s="31">
        <v>23833</v>
      </c>
      <c r="B427" s="49">
        <v>19729.88</v>
      </c>
    </row>
    <row r="428" spans="1:2" x14ac:dyDescent="0.25">
      <c r="A428" s="31">
        <v>23863</v>
      </c>
      <c r="B428" s="49">
        <v>28927.360000000001</v>
      </c>
    </row>
    <row r="429" spans="1:2" x14ac:dyDescent="0.25">
      <c r="A429" s="31">
        <v>23894</v>
      </c>
      <c r="B429" s="49">
        <v>119325.38</v>
      </c>
    </row>
    <row r="430" spans="1:2" x14ac:dyDescent="0.25">
      <c r="A430" s="31">
        <v>23924</v>
      </c>
      <c r="B430" s="49">
        <v>90312.72</v>
      </c>
    </row>
    <row r="431" spans="1:2" x14ac:dyDescent="0.25">
      <c r="A431" s="31">
        <v>23955</v>
      </c>
      <c r="B431" s="49">
        <v>74103.56</v>
      </c>
    </row>
    <row r="432" spans="1:2" x14ac:dyDescent="0.25">
      <c r="A432" s="31">
        <v>23986</v>
      </c>
      <c r="B432" s="49">
        <v>31531.7</v>
      </c>
    </row>
    <row r="433" spans="1:2" x14ac:dyDescent="0.25">
      <c r="A433" s="31">
        <v>24016</v>
      </c>
      <c r="B433" s="49">
        <v>35564.160000000003</v>
      </c>
    </row>
    <row r="434" spans="1:2" x14ac:dyDescent="0.25">
      <c r="A434" s="31">
        <v>24047</v>
      </c>
      <c r="B434" s="49">
        <v>15669.65</v>
      </c>
    </row>
    <row r="435" spans="1:2" x14ac:dyDescent="0.25">
      <c r="A435" s="31">
        <v>24077</v>
      </c>
      <c r="B435" s="49">
        <v>13388.63</v>
      </c>
    </row>
    <row r="436" spans="1:2" x14ac:dyDescent="0.25">
      <c r="A436" s="31">
        <v>24108</v>
      </c>
      <c r="B436" s="49">
        <v>11298.02</v>
      </c>
    </row>
    <row r="437" spans="1:2" x14ac:dyDescent="0.25">
      <c r="A437" s="31">
        <v>24139</v>
      </c>
      <c r="B437" s="49">
        <v>10883.46</v>
      </c>
    </row>
    <row r="438" spans="1:2" x14ac:dyDescent="0.25">
      <c r="A438" s="31">
        <v>24167</v>
      </c>
      <c r="B438" s="49">
        <v>9552.5400000000009</v>
      </c>
    </row>
    <row r="439" spans="1:2" x14ac:dyDescent="0.25">
      <c r="A439" s="31">
        <v>24198</v>
      </c>
      <c r="B439" s="49">
        <v>10683.13</v>
      </c>
    </row>
    <row r="440" spans="1:2" x14ac:dyDescent="0.25">
      <c r="A440" s="31">
        <v>24228</v>
      </c>
      <c r="B440" s="49">
        <v>12085.47</v>
      </c>
    </row>
    <row r="441" spans="1:2" x14ac:dyDescent="0.25">
      <c r="A441" s="31">
        <v>24259</v>
      </c>
      <c r="B441" s="49">
        <v>11008.42</v>
      </c>
    </row>
    <row r="442" spans="1:2" x14ac:dyDescent="0.25">
      <c r="A442" s="31">
        <v>24289</v>
      </c>
      <c r="B442" s="49">
        <v>13305.32</v>
      </c>
    </row>
    <row r="443" spans="1:2" x14ac:dyDescent="0.25">
      <c r="A443" s="31">
        <v>24320</v>
      </c>
      <c r="B443" s="49">
        <v>14517.24</v>
      </c>
    </row>
    <row r="444" spans="1:2" x14ac:dyDescent="0.25">
      <c r="A444" s="31">
        <v>24351</v>
      </c>
      <c r="B444" s="49">
        <v>7858.63</v>
      </c>
    </row>
    <row r="445" spans="1:2" x14ac:dyDescent="0.25">
      <c r="A445" s="31">
        <v>24381</v>
      </c>
      <c r="B445" s="49">
        <v>12379.02</v>
      </c>
    </row>
    <row r="446" spans="1:2" x14ac:dyDescent="0.25">
      <c r="A446" s="31">
        <v>24412</v>
      </c>
      <c r="B446" s="49">
        <v>13269.62</v>
      </c>
    </row>
    <row r="447" spans="1:2" x14ac:dyDescent="0.25">
      <c r="A447" s="31">
        <v>24442</v>
      </c>
      <c r="B447" s="49">
        <v>14265.33</v>
      </c>
    </row>
    <row r="448" spans="1:2" x14ac:dyDescent="0.25">
      <c r="A448" s="31">
        <v>24473</v>
      </c>
      <c r="B448" s="49">
        <v>13690.12</v>
      </c>
    </row>
    <row r="449" spans="1:2" x14ac:dyDescent="0.25">
      <c r="A449" s="31">
        <v>24504</v>
      </c>
      <c r="B449" s="49">
        <v>11839.51</v>
      </c>
    </row>
    <row r="450" spans="1:2" x14ac:dyDescent="0.25">
      <c r="A450" s="31">
        <v>24532</v>
      </c>
      <c r="B450" s="49">
        <v>12176.71</v>
      </c>
    </row>
    <row r="451" spans="1:2" x14ac:dyDescent="0.25">
      <c r="A451" s="31">
        <v>24563</v>
      </c>
      <c r="B451" s="49">
        <v>14604.51</v>
      </c>
    </row>
    <row r="452" spans="1:2" x14ac:dyDescent="0.25">
      <c r="A452" s="31">
        <v>24593</v>
      </c>
      <c r="B452" s="49">
        <v>17192.98</v>
      </c>
    </row>
    <row r="453" spans="1:2" x14ac:dyDescent="0.25">
      <c r="A453" s="31">
        <v>24624</v>
      </c>
      <c r="B453" s="49">
        <v>32390.55</v>
      </c>
    </row>
    <row r="454" spans="1:2" x14ac:dyDescent="0.25">
      <c r="A454" s="31">
        <v>24654</v>
      </c>
      <c r="B454" s="49">
        <v>41597.96</v>
      </c>
    </row>
    <row r="455" spans="1:2" x14ac:dyDescent="0.25">
      <c r="A455" s="31">
        <v>24685</v>
      </c>
      <c r="B455" s="49">
        <v>19957.98</v>
      </c>
    </row>
    <row r="456" spans="1:2" x14ac:dyDescent="0.25">
      <c r="A456" s="31">
        <v>24716</v>
      </c>
      <c r="B456" s="49">
        <v>14560.87</v>
      </c>
    </row>
    <row r="457" spans="1:2" x14ac:dyDescent="0.25">
      <c r="A457" s="31">
        <v>24746</v>
      </c>
      <c r="B457" s="49">
        <v>12599.19</v>
      </c>
    </row>
    <row r="458" spans="1:2" x14ac:dyDescent="0.25">
      <c r="A458" s="31">
        <v>24777</v>
      </c>
      <c r="B458" s="49">
        <v>10220.98</v>
      </c>
    </row>
    <row r="459" spans="1:2" x14ac:dyDescent="0.25">
      <c r="A459" s="31">
        <v>24807</v>
      </c>
      <c r="B459" s="49">
        <v>10004.77</v>
      </c>
    </row>
    <row r="460" spans="1:2" x14ac:dyDescent="0.25">
      <c r="A460" s="31">
        <v>24838</v>
      </c>
      <c r="B460" s="49">
        <v>10155.52</v>
      </c>
    </row>
    <row r="461" spans="1:2" x14ac:dyDescent="0.25">
      <c r="A461" s="31">
        <v>24869</v>
      </c>
      <c r="B461" s="49">
        <v>9377.99</v>
      </c>
    </row>
    <row r="462" spans="1:2" x14ac:dyDescent="0.25">
      <c r="A462" s="31">
        <v>24898</v>
      </c>
      <c r="B462" s="49">
        <v>11662.98</v>
      </c>
    </row>
    <row r="463" spans="1:2" x14ac:dyDescent="0.25">
      <c r="A463" s="31">
        <v>24929</v>
      </c>
      <c r="B463" s="49">
        <v>13309.29</v>
      </c>
    </row>
    <row r="464" spans="1:2" x14ac:dyDescent="0.25">
      <c r="A464" s="31">
        <v>24959</v>
      </c>
      <c r="B464" s="49">
        <v>21671.72</v>
      </c>
    </row>
    <row r="465" spans="1:2" x14ac:dyDescent="0.25">
      <c r="A465" s="31">
        <v>24990</v>
      </c>
      <c r="B465" s="49">
        <v>27681.73</v>
      </c>
    </row>
    <row r="466" spans="1:2" x14ac:dyDescent="0.25">
      <c r="A466" s="31">
        <v>25020</v>
      </c>
      <c r="B466" s="49">
        <v>26209.97</v>
      </c>
    </row>
    <row r="467" spans="1:2" x14ac:dyDescent="0.25">
      <c r="A467" s="31">
        <v>25051</v>
      </c>
      <c r="B467" s="49">
        <v>26676.09</v>
      </c>
    </row>
    <row r="468" spans="1:2" x14ac:dyDescent="0.25">
      <c r="A468" s="31">
        <v>25082</v>
      </c>
      <c r="B468" s="49">
        <v>13047.46</v>
      </c>
    </row>
    <row r="469" spans="1:2" x14ac:dyDescent="0.25">
      <c r="A469" s="31">
        <v>25112</v>
      </c>
      <c r="B469" s="49">
        <v>10891.4</v>
      </c>
    </row>
    <row r="470" spans="1:2" x14ac:dyDescent="0.25">
      <c r="A470" s="31">
        <v>25143</v>
      </c>
      <c r="B470" s="49">
        <v>10754.54</v>
      </c>
    </row>
    <row r="471" spans="1:2" x14ac:dyDescent="0.25">
      <c r="A471" s="31">
        <v>25173</v>
      </c>
      <c r="B471" s="49">
        <v>10484.780000000001</v>
      </c>
    </row>
    <row r="472" spans="1:2" x14ac:dyDescent="0.25">
      <c r="A472" s="31">
        <v>25204</v>
      </c>
      <c r="B472" s="49">
        <v>8905.92</v>
      </c>
    </row>
    <row r="473" spans="1:2" x14ac:dyDescent="0.25">
      <c r="A473" s="31">
        <v>25235</v>
      </c>
      <c r="B473" s="49">
        <v>7196.14</v>
      </c>
    </row>
    <row r="474" spans="1:2" x14ac:dyDescent="0.25">
      <c r="A474" s="31">
        <v>25263</v>
      </c>
      <c r="B474" s="49">
        <v>8465.58</v>
      </c>
    </row>
    <row r="475" spans="1:2" x14ac:dyDescent="0.25">
      <c r="A475" s="31">
        <v>25294</v>
      </c>
      <c r="B475" s="49">
        <v>7263.58</v>
      </c>
    </row>
    <row r="476" spans="1:2" x14ac:dyDescent="0.25">
      <c r="A476" s="31">
        <v>25324</v>
      </c>
      <c r="B476" s="49">
        <v>139539.22</v>
      </c>
    </row>
    <row r="477" spans="1:2" x14ac:dyDescent="0.25">
      <c r="A477" s="31">
        <v>25355</v>
      </c>
      <c r="B477" s="49">
        <v>137480.35999999999</v>
      </c>
    </row>
    <row r="478" spans="1:2" x14ac:dyDescent="0.25">
      <c r="A478" s="31">
        <v>25385</v>
      </c>
      <c r="B478" s="49">
        <v>35187.29</v>
      </c>
    </row>
    <row r="479" spans="1:2" x14ac:dyDescent="0.25">
      <c r="A479" s="31">
        <v>25416</v>
      </c>
      <c r="B479" s="49">
        <v>28492.98</v>
      </c>
    </row>
    <row r="480" spans="1:2" x14ac:dyDescent="0.25">
      <c r="A480" s="31">
        <v>25447</v>
      </c>
      <c r="B480" s="49">
        <v>18289.849999999999</v>
      </c>
    </row>
    <row r="481" spans="1:2" x14ac:dyDescent="0.25">
      <c r="A481" s="31">
        <v>25477</v>
      </c>
      <c r="B481" s="49">
        <v>37940.39</v>
      </c>
    </row>
    <row r="482" spans="1:2" x14ac:dyDescent="0.25">
      <c r="A482" s="31">
        <v>25508</v>
      </c>
      <c r="B482" s="49">
        <v>47750.78</v>
      </c>
    </row>
    <row r="483" spans="1:2" x14ac:dyDescent="0.25">
      <c r="A483" s="31">
        <v>25538</v>
      </c>
      <c r="B483" s="49">
        <v>38339.07</v>
      </c>
    </row>
    <row r="484" spans="1:2" x14ac:dyDescent="0.25">
      <c r="A484" s="31">
        <v>25569</v>
      </c>
      <c r="B484" s="49">
        <v>28687.360000000001</v>
      </c>
    </row>
    <row r="485" spans="1:2" x14ac:dyDescent="0.25">
      <c r="A485" s="31">
        <v>25600</v>
      </c>
      <c r="B485" s="49">
        <v>16887.52</v>
      </c>
    </row>
    <row r="486" spans="1:2" x14ac:dyDescent="0.25">
      <c r="A486" s="31">
        <v>25628</v>
      </c>
      <c r="B486" s="49">
        <v>20564.93</v>
      </c>
    </row>
    <row r="487" spans="1:2" x14ac:dyDescent="0.25">
      <c r="A487" s="31">
        <v>25659</v>
      </c>
      <c r="B487" s="49">
        <v>66853.87</v>
      </c>
    </row>
    <row r="488" spans="1:2" x14ac:dyDescent="0.25">
      <c r="A488" s="31">
        <v>25689</v>
      </c>
      <c r="B488" s="49">
        <v>141383.88</v>
      </c>
    </row>
    <row r="489" spans="1:2" x14ac:dyDescent="0.25">
      <c r="A489" s="31">
        <v>25720</v>
      </c>
      <c r="B489" s="49">
        <v>174468.66</v>
      </c>
    </row>
    <row r="490" spans="1:2" x14ac:dyDescent="0.25">
      <c r="A490" s="31">
        <v>25750</v>
      </c>
      <c r="B490" s="49">
        <v>63065.38</v>
      </c>
    </row>
    <row r="491" spans="1:2" x14ac:dyDescent="0.25">
      <c r="A491" s="31">
        <v>25781</v>
      </c>
      <c r="B491" s="49">
        <v>33485.449999999997</v>
      </c>
    </row>
    <row r="492" spans="1:2" x14ac:dyDescent="0.25">
      <c r="A492" s="31">
        <v>25812</v>
      </c>
      <c r="B492" s="49">
        <v>27025.19</v>
      </c>
    </row>
    <row r="493" spans="1:2" x14ac:dyDescent="0.25">
      <c r="A493" s="31">
        <v>25842</v>
      </c>
      <c r="B493" s="49">
        <v>22623.8</v>
      </c>
    </row>
    <row r="494" spans="1:2" x14ac:dyDescent="0.25">
      <c r="A494" s="31">
        <v>25873</v>
      </c>
      <c r="B494" s="49">
        <v>25325.33</v>
      </c>
    </row>
    <row r="495" spans="1:2" x14ac:dyDescent="0.25">
      <c r="A495" s="31">
        <v>25903</v>
      </c>
      <c r="B495" s="49">
        <v>29133.65</v>
      </c>
    </row>
    <row r="496" spans="1:2" x14ac:dyDescent="0.25">
      <c r="A496" s="31">
        <v>25934</v>
      </c>
      <c r="B496" s="49">
        <v>30438.79</v>
      </c>
    </row>
    <row r="497" spans="1:2" x14ac:dyDescent="0.25">
      <c r="A497" s="31">
        <v>25965</v>
      </c>
      <c r="B497" s="49">
        <v>25795.42</v>
      </c>
    </row>
    <row r="498" spans="1:2" x14ac:dyDescent="0.25">
      <c r="A498" s="31">
        <v>25993</v>
      </c>
      <c r="B498" s="49">
        <v>19362.93</v>
      </c>
    </row>
    <row r="499" spans="1:2" x14ac:dyDescent="0.25">
      <c r="A499" s="31">
        <v>26024</v>
      </c>
      <c r="B499" s="49">
        <v>33055.03</v>
      </c>
    </row>
    <row r="500" spans="1:2" x14ac:dyDescent="0.25">
      <c r="A500" s="31">
        <v>26054</v>
      </c>
      <c r="B500" s="49">
        <v>57918.2</v>
      </c>
    </row>
    <row r="501" spans="1:2" x14ac:dyDescent="0.25">
      <c r="A501" s="31">
        <v>26085</v>
      </c>
      <c r="B501" s="49">
        <v>39225.699999999997</v>
      </c>
    </row>
    <row r="502" spans="1:2" x14ac:dyDescent="0.25">
      <c r="A502" s="31">
        <v>26115</v>
      </c>
      <c r="B502" s="49">
        <v>34401.82</v>
      </c>
    </row>
    <row r="503" spans="1:2" x14ac:dyDescent="0.25">
      <c r="A503" s="31">
        <v>26146</v>
      </c>
      <c r="B503" s="49">
        <v>23089.919999999998</v>
      </c>
    </row>
    <row r="504" spans="1:2" x14ac:dyDescent="0.25">
      <c r="A504" s="31">
        <v>26177</v>
      </c>
      <c r="B504" s="49">
        <v>24650.94</v>
      </c>
    </row>
    <row r="505" spans="1:2" x14ac:dyDescent="0.25">
      <c r="A505" s="31">
        <v>26207</v>
      </c>
      <c r="B505" s="49">
        <v>21035.02</v>
      </c>
    </row>
    <row r="506" spans="1:2" x14ac:dyDescent="0.25">
      <c r="A506" s="31">
        <v>26238</v>
      </c>
      <c r="B506" s="49">
        <v>21435.68</v>
      </c>
    </row>
    <row r="507" spans="1:2" x14ac:dyDescent="0.25">
      <c r="A507" s="31">
        <v>26268</v>
      </c>
      <c r="B507" s="49">
        <v>19253.830000000002</v>
      </c>
    </row>
    <row r="508" spans="1:2" x14ac:dyDescent="0.25">
      <c r="A508" s="31">
        <v>26299</v>
      </c>
      <c r="B508" s="49">
        <v>17843.57</v>
      </c>
    </row>
    <row r="509" spans="1:2" x14ac:dyDescent="0.25">
      <c r="A509" s="31">
        <v>26330</v>
      </c>
      <c r="B509" s="49">
        <v>15185.68</v>
      </c>
    </row>
    <row r="510" spans="1:2" x14ac:dyDescent="0.25">
      <c r="A510" s="31">
        <v>26359</v>
      </c>
      <c r="B510" s="49">
        <v>10143.620000000001</v>
      </c>
    </row>
    <row r="511" spans="1:2" x14ac:dyDescent="0.25">
      <c r="A511" s="31">
        <v>26390</v>
      </c>
      <c r="B511" s="49">
        <v>12349.27</v>
      </c>
    </row>
    <row r="512" spans="1:2" x14ac:dyDescent="0.25">
      <c r="A512" s="31">
        <v>26420</v>
      </c>
      <c r="B512" s="49">
        <v>18976.14</v>
      </c>
    </row>
    <row r="513" spans="1:2" x14ac:dyDescent="0.25">
      <c r="A513" s="31">
        <v>26451</v>
      </c>
      <c r="B513" s="49">
        <v>42893.19</v>
      </c>
    </row>
    <row r="514" spans="1:2" x14ac:dyDescent="0.25">
      <c r="A514" s="31">
        <v>26481</v>
      </c>
      <c r="B514" s="49">
        <v>24057.87</v>
      </c>
    </row>
    <row r="515" spans="1:2" x14ac:dyDescent="0.25">
      <c r="A515" s="31">
        <v>26512</v>
      </c>
      <c r="B515" s="49">
        <v>20356.66</v>
      </c>
    </row>
    <row r="516" spans="1:2" x14ac:dyDescent="0.25">
      <c r="A516" s="31">
        <v>26543</v>
      </c>
      <c r="B516" s="49">
        <v>18646.88</v>
      </c>
    </row>
    <row r="517" spans="1:2" x14ac:dyDescent="0.25">
      <c r="A517" s="31">
        <v>26573</v>
      </c>
      <c r="B517" s="49">
        <v>15100.39</v>
      </c>
    </row>
    <row r="518" spans="1:2" x14ac:dyDescent="0.25">
      <c r="A518" s="31">
        <v>26604</v>
      </c>
      <c r="B518" s="49">
        <v>15505.02</v>
      </c>
    </row>
    <row r="519" spans="1:2" x14ac:dyDescent="0.25">
      <c r="A519" s="31">
        <v>26634</v>
      </c>
      <c r="B519" s="49">
        <v>14725.5</v>
      </c>
    </row>
    <row r="520" spans="1:2" x14ac:dyDescent="0.25">
      <c r="A520" s="31">
        <v>26665</v>
      </c>
      <c r="B520" s="49">
        <v>15719.24</v>
      </c>
    </row>
    <row r="521" spans="1:2" x14ac:dyDescent="0.25">
      <c r="A521" s="31">
        <v>26696</v>
      </c>
      <c r="B521" s="49">
        <v>19638.63</v>
      </c>
    </row>
    <row r="522" spans="1:2" x14ac:dyDescent="0.25">
      <c r="A522" s="31">
        <v>26724</v>
      </c>
      <c r="B522" s="49">
        <v>26608.65</v>
      </c>
    </row>
    <row r="523" spans="1:2" x14ac:dyDescent="0.25">
      <c r="A523" s="31">
        <v>26755</v>
      </c>
      <c r="B523" s="49">
        <v>47822.18</v>
      </c>
    </row>
    <row r="524" spans="1:2" x14ac:dyDescent="0.25">
      <c r="A524" s="31">
        <v>26785</v>
      </c>
      <c r="B524" s="49">
        <v>383470.06</v>
      </c>
    </row>
    <row r="525" spans="1:2" x14ac:dyDescent="0.25">
      <c r="A525" s="31">
        <v>26816</v>
      </c>
      <c r="B525" s="49">
        <v>160365.97</v>
      </c>
    </row>
    <row r="526" spans="1:2" x14ac:dyDescent="0.25">
      <c r="A526" s="31">
        <v>26846</v>
      </c>
      <c r="B526" s="49">
        <v>60595.93</v>
      </c>
    </row>
    <row r="527" spans="1:2" x14ac:dyDescent="0.25">
      <c r="A527" s="31">
        <v>26877</v>
      </c>
      <c r="B527" s="49">
        <v>25249.96</v>
      </c>
    </row>
    <row r="528" spans="1:2" x14ac:dyDescent="0.25">
      <c r="A528" s="31">
        <v>26908</v>
      </c>
      <c r="B528" s="49">
        <v>28562.400000000001</v>
      </c>
    </row>
    <row r="529" spans="1:2" x14ac:dyDescent="0.25">
      <c r="A529" s="31">
        <v>26938</v>
      </c>
      <c r="B529" s="49">
        <v>32350.880000000001</v>
      </c>
    </row>
    <row r="530" spans="1:2" x14ac:dyDescent="0.25">
      <c r="A530" s="31">
        <v>26969</v>
      </c>
      <c r="B530" s="49">
        <v>24397.05</v>
      </c>
    </row>
    <row r="531" spans="1:2" x14ac:dyDescent="0.25">
      <c r="A531" s="31">
        <v>26999</v>
      </c>
      <c r="B531" s="49">
        <v>18466.38</v>
      </c>
    </row>
    <row r="532" spans="1:2" x14ac:dyDescent="0.25">
      <c r="A532" s="31">
        <v>27030</v>
      </c>
      <c r="B532" s="49">
        <v>31874.85</v>
      </c>
    </row>
    <row r="533" spans="1:2" x14ac:dyDescent="0.25">
      <c r="A533" s="31">
        <v>27061</v>
      </c>
      <c r="B533" s="49">
        <v>29375.63</v>
      </c>
    </row>
    <row r="534" spans="1:2" x14ac:dyDescent="0.25">
      <c r="A534" s="31">
        <v>27089</v>
      </c>
      <c r="B534" s="49">
        <v>50936.28</v>
      </c>
    </row>
    <row r="535" spans="1:2" x14ac:dyDescent="0.25">
      <c r="A535" s="31">
        <v>27120</v>
      </c>
      <c r="B535" s="49">
        <v>56668.59</v>
      </c>
    </row>
    <row r="536" spans="1:2" x14ac:dyDescent="0.25">
      <c r="A536" s="31">
        <v>27150</v>
      </c>
      <c r="B536" s="49">
        <v>31299.63</v>
      </c>
    </row>
    <row r="537" spans="1:2" x14ac:dyDescent="0.25">
      <c r="A537" s="31">
        <v>27181</v>
      </c>
      <c r="B537" s="49">
        <v>47980.86</v>
      </c>
    </row>
    <row r="538" spans="1:2" x14ac:dyDescent="0.25">
      <c r="A538" s="31">
        <v>27211</v>
      </c>
      <c r="B538" s="49">
        <v>31210.37</v>
      </c>
    </row>
    <row r="539" spans="1:2" x14ac:dyDescent="0.25">
      <c r="A539" s="31">
        <v>27242</v>
      </c>
      <c r="B539" s="49">
        <v>17327.86</v>
      </c>
    </row>
    <row r="540" spans="1:2" x14ac:dyDescent="0.25">
      <c r="A540" s="31">
        <v>27273</v>
      </c>
      <c r="B540" s="49">
        <v>17815.8</v>
      </c>
    </row>
    <row r="541" spans="1:2" x14ac:dyDescent="0.25">
      <c r="A541" s="31">
        <v>27303</v>
      </c>
      <c r="B541" s="49">
        <v>24920.69</v>
      </c>
    </row>
    <row r="542" spans="1:2" x14ac:dyDescent="0.25">
      <c r="A542" s="31">
        <v>27334</v>
      </c>
      <c r="B542" s="49">
        <v>17060.080000000002</v>
      </c>
    </row>
    <row r="543" spans="1:2" x14ac:dyDescent="0.25">
      <c r="A543" s="31">
        <v>27364</v>
      </c>
      <c r="B543" s="49">
        <v>12430.59</v>
      </c>
    </row>
    <row r="544" spans="1:2" x14ac:dyDescent="0.25">
      <c r="A544" s="31">
        <v>27395</v>
      </c>
      <c r="B544" s="49">
        <v>10778.34</v>
      </c>
    </row>
    <row r="545" spans="1:2" x14ac:dyDescent="0.25">
      <c r="A545" s="31">
        <v>27426</v>
      </c>
      <c r="B545" s="49">
        <v>13896.4</v>
      </c>
    </row>
    <row r="546" spans="1:2" x14ac:dyDescent="0.25">
      <c r="A546" s="31">
        <v>27454</v>
      </c>
      <c r="B546" s="49">
        <v>13890.45</v>
      </c>
    </row>
    <row r="547" spans="1:2" x14ac:dyDescent="0.25">
      <c r="A547" s="31">
        <v>27485</v>
      </c>
      <c r="B547" s="49">
        <v>21384.11</v>
      </c>
    </row>
    <row r="548" spans="1:2" x14ac:dyDescent="0.25">
      <c r="A548" s="31">
        <v>27515</v>
      </c>
      <c r="B548" s="49">
        <v>25725.99</v>
      </c>
    </row>
    <row r="549" spans="1:2" x14ac:dyDescent="0.25">
      <c r="A549" s="31">
        <v>27546</v>
      </c>
      <c r="B549" s="49">
        <v>40217.449999999997</v>
      </c>
    </row>
    <row r="550" spans="1:2" x14ac:dyDescent="0.25">
      <c r="A550" s="31">
        <v>27576</v>
      </c>
      <c r="B550" s="49">
        <v>64309.04</v>
      </c>
    </row>
    <row r="551" spans="1:2" x14ac:dyDescent="0.25">
      <c r="A551" s="31">
        <v>27607</v>
      </c>
      <c r="B551" s="49">
        <v>28221.24</v>
      </c>
    </row>
    <row r="552" spans="1:2" x14ac:dyDescent="0.25">
      <c r="A552" s="31">
        <v>27638</v>
      </c>
      <c r="B552" s="49">
        <v>16865.7</v>
      </c>
    </row>
    <row r="553" spans="1:2" x14ac:dyDescent="0.25">
      <c r="A553" s="31">
        <v>27668</v>
      </c>
      <c r="B553" s="49">
        <v>15522.87</v>
      </c>
    </row>
    <row r="554" spans="1:2" x14ac:dyDescent="0.25">
      <c r="A554" s="31">
        <v>27699</v>
      </c>
      <c r="B554" s="49">
        <v>16050.48</v>
      </c>
    </row>
    <row r="555" spans="1:2" x14ac:dyDescent="0.25">
      <c r="A555" s="31">
        <v>27729</v>
      </c>
      <c r="B555" s="49">
        <v>13162.51</v>
      </c>
    </row>
    <row r="556" spans="1:2" x14ac:dyDescent="0.25">
      <c r="A556" s="31">
        <v>27760</v>
      </c>
      <c r="B556" s="49">
        <v>14667.98</v>
      </c>
    </row>
    <row r="557" spans="1:2" x14ac:dyDescent="0.25">
      <c r="A557" s="31">
        <v>27791</v>
      </c>
      <c r="B557" s="49">
        <v>15181.71</v>
      </c>
    </row>
    <row r="558" spans="1:2" x14ac:dyDescent="0.25">
      <c r="A558" s="31">
        <v>27820</v>
      </c>
      <c r="B558" s="49">
        <v>15592.29</v>
      </c>
    </row>
    <row r="559" spans="1:2" x14ac:dyDescent="0.25">
      <c r="A559" s="31">
        <v>27851</v>
      </c>
      <c r="B559" s="49">
        <v>13091.1</v>
      </c>
    </row>
    <row r="560" spans="1:2" x14ac:dyDescent="0.25">
      <c r="A560" s="31">
        <v>27881</v>
      </c>
      <c r="B560" s="49">
        <v>21709.41</v>
      </c>
    </row>
    <row r="561" spans="1:2" x14ac:dyDescent="0.25">
      <c r="A561" s="31">
        <v>27912</v>
      </c>
      <c r="B561" s="49">
        <v>23288.27</v>
      </c>
    </row>
    <row r="562" spans="1:2" x14ac:dyDescent="0.25">
      <c r="A562" s="31">
        <v>27942</v>
      </c>
      <c r="B562" s="49">
        <v>26555.1</v>
      </c>
    </row>
    <row r="563" spans="1:2" x14ac:dyDescent="0.25">
      <c r="A563" s="31">
        <v>27973</v>
      </c>
      <c r="B563" s="49">
        <v>29516.46</v>
      </c>
    </row>
    <row r="564" spans="1:2" x14ac:dyDescent="0.25">
      <c r="A564" s="31">
        <v>28004</v>
      </c>
      <c r="B564" s="49">
        <v>23682.99</v>
      </c>
    </row>
    <row r="565" spans="1:2" x14ac:dyDescent="0.25">
      <c r="A565" s="31">
        <v>28034</v>
      </c>
      <c r="B565" s="49">
        <v>22691.24</v>
      </c>
    </row>
    <row r="566" spans="1:2" x14ac:dyDescent="0.25">
      <c r="A566" s="31">
        <v>28065</v>
      </c>
      <c r="B566" s="49">
        <v>13993.59</v>
      </c>
    </row>
    <row r="567" spans="1:2" x14ac:dyDescent="0.25">
      <c r="A567" s="31">
        <v>28095</v>
      </c>
      <c r="B567" s="49">
        <v>13362.84</v>
      </c>
    </row>
    <row r="568" spans="1:2" x14ac:dyDescent="0.25">
      <c r="A568" s="31">
        <v>28126</v>
      </c>
      <c r="B568" s="49">
        <v>11296.03</v>
      </c>
    </row>
    <row r="569" spans="1:2" x14ac:dyDescent="0.25">
      <c r="A569" s="31">
        <v>28157</v>
      </c>
      <c r="B569" s="49">
        <v>10328.08</v>
      </c>
    </row>
    <row r="570" spans="1:2" x14ac:dyDescent="0.25">
      <c r="A570" s="31">
        <v>28185</v>
      </c>
      <c r="B570" s="49">
        <v>18135.14</v>
      </c>
    </row>
    <row r="571" spans="1:2" x14ac:dyDescent="0.25">
      <c r="A571" s="31">
        <v>28216</v>
      </c>
      <c r="B571" s="49">
        <v>15629.98</v>
      </c>
    </row>
    <row r="572" spans="1:2" x14ac:dyDescent="0.25">
      <c r="A572" s="31">
        <v>28246</v>
      </c>
      <c r="B572" s="49">
        <v>17248.52</v>
      </c>
    </row>
    <row r="573" spans="1:2" x14ac:dyDescent="0.25">
      <c r="A573" s="31">
        <v>28277</v>
      </c>
      <c r="B573" s="49">
        <v>21199.65</v>
      </c>
    </row>
    <row r="574" spans="1:2" x14ac:dyDescent="0.25">
      <c r="A574" s="31">
        <v>28307</v>
      </c>
      <c r="B574" s="49">
        <v>18299.77</v>
      </c>
    </row>
    <row r="575" spans="1:2" x14ac:dyDescent="0.25">
      <c r="A575" s="31">
        <v>28338</v>
      </c>
      <c r="B575" s="49">
        <v>16123.87</v>
      </c>
    </row>
    <row r="576" spans="1:2" x14ac:dyDescent="0.25">
      <c r="A576" s="31">
        <v>28369</v>
      </c>
      <c r="B576" s="49">
        <v>7077.13</v>
      </c>
    </row>
    <row r="577" spans="1:2" x14ac:dyDescent="0.25">
      <c r="A577" s="31">
        <v>28399</v>
      </c>
      <c r="B577" s="49">
        <v>8995.17</v>
      </c>
    </row>
    <row r="578" spans="1:2" x14ac:dyDescent="0.25">
      <c r="A578" s="31">
        <v>28430</v>
      </c>
      <c r="B578" s="49">
        <v>12343.32</v>
      </c>
    </row>
    <row r="579" spans="1:2" x14ac:dyDescent="0.25">
      <c r="A579" s="31">
        <v>28460</v>
      </c>
      <c r="B579" s="49">
        <v>15435.6</v>
      </c>
    </row>
    <row r="580" spans="1:2" x14ac:dyDescent="0.25">
      <c r="A580" s="31">
        <v>28491</v>
      </c>
      <c r="B580" s="49">
        <v>12597.21</v>
      </c>
    </row>
    <row r="581" spans="1:2" x14ac:dyDescent="0.25">
      <c r="A581" s="31">
        <v>28522</v>
      </c>
      <c r="B581" s="49">
        <v>14457.73</v>
      </c>
    </row>
    <row r="582" spans="1:2" x14ac:dyDescent="0.25">
      <c r="A582" s="31">
        <v>28550</v>
      </c>
      <c r="B582" s="49">
        <v>12168.77</v>
      </c>
    </row>
    <row r="583" spans="1:2" x14ac:dyDescent="0.25">
      <c r="A583" s="31">
        <v>28581</v>
      </c>
      <c r="B583" s="49">
        <v>10754.54</v>
      </c>
    </row>
    <row r="584" spans="1:2" x14ac:dyDescent="0.25">
      <c r="A584" s="31">
        <v>28611</v>
      </c>
      <c r="B584" s="49">
        <v>24605.32</v>
      </c>
    </row>
    <row r="585" spans="1:2" x14ac:dyDescent="0.25">
      <c r="A585" s="31">
        <v>28642</v>
      </c>
      <c r="B585" s="49">
        <v>25069.46</v>
      </c>
    </row>
    <row r="586" spans="1:2" x14ac:dyDescent="0.25">
      <c r="A586" s="31">
        <v>28672</v>
      </c>
      <c r="B586" s="49">
        <v>30284.080000000002</v>
      </c>
    </row>
    <row r="587" spans="1:2" x14ac:dyDescent="0.25">
      <c r="A587" s="31">
        <v>28703</v>
      </c>
      <c r="B587" s="49">
        <v>17270.330000000002</v>
      </c>
    </row>
    <row r="588" spans="1:2" x14ac:dyDescent="0.25">
      <c r="A588" s="31">
        <v>28734</v>
      </c>
      <c r="B588" s="49">
        <v>13083.17</v>
      </c>
    </row>
    <row r="589" spans="1:2" x14ac:dyDescent="0.25">
      <c r="A589" s="31">
        <v>28764</v>
      </c>
      <c r="B589" s="49">
        <v>15421.71</v>
      </c>
    </row>
    <row r="590" spans="1:2" x14ac:dyDescent="0.25">
      <c r="A590" s="31">
        <v>28795</v>
      </c>
      <c r="B590" s="49">
        <v>12835.23</v>
      </c>
    </row>
    <row r="591" spans="1:2" x14ac:dyDescent="0.25">
      <c r="A591" s="31">
        <v>28825</v>
      </c>
      <c r="B591" s="49">
        <v>14796.91</v>
      </c>
    </row>
    <row r="592" spans="1:2" x14ac:dyDescent="0.25">
      <c r="A592" s="31">
        <v>28856</v>
      </c>
      <c r="B592" s="49">
        <v>13616.73</v>
      </c>
    </row>
    <row r="593" spans="1:2" x14ac:dyDescent="0.25">
      <c r="A593" s="31">
        <v>28887</v>
      </c>
      <c r="B593" s="49">
        <v>13465.98</v>
      </c>
    </row>
    <row r="594" spans="1:2" x14ac:dyDescent="0.25">
      <c r="A594" s="31">
        <v>28915</v>
      </c>
      <c r="B594" s="49">
        <v>16814.13</v>
      </c>
    </row>
    <row r="595" spans="1:2" x14ac:dyDescent="0.25">
      <c r="A595" s="31">
        <v>28946</v>
      </c>
      <c r="B595" s="49">
        <v>19965.91</v>
      </c>
    </row>
    <row r="596" spans="1:2" x14ac:dyDescent="0.25">
      <c r="A596" s="31">
        <v>28976</v>
      </c>
      <c r="B596" s="49">
        <v>34102.32</v>
      </c>
    </row>
    <row r="597" spans="1:2" x14ac:dyDescent="0.25">
      <c r="A597" s="31">
        <v>29007</v>
      </c>
      <c r="B597" s="49">
        <v>124990.25</v>
      </c>
    </row>
    <row r="598" spans="1:2" x14ac:dyDescent="0.25">
      <c r="A598" s="31">
        <v>29037</v>
      </c>
      <c r="B598" s="49">
        <v>36389.29</v>
      </c>
    </row>
    <row r="599" spans="1:2" x14ac:dyDescent="0.25">
      <c r="A599" s="31">
        <v>29068</v>
      </c>
      <c r="B599" s="49">
        <v>43357.33</v>
      </c>
    </row>
    <row r="600" spans="1:2" x14ac:dyDescent="0.25">
      <c r="A600" s="31">
        <v>29099</v>
      </c>
      <c r="B600" s="49">
        <v>17121.57</v>
      </c>
    </row>
    <row r="601" spans="1:2" x14ac:dyDescent="0.25">
      <c r="A601" s="31">
        <v>29129</v>
      </c>
      <c r="B601" s="49">
        <v>19710.04</v>
      </c>
    </row>
    <row r="602" spans="1:2" x14ac:dyDescent="0.25">
      <c r="A602" s="31">
        <v>29160</v>
      </c>
      <c r="B602" s="49">
        <v>19370.86</v>
      </c>
    </row>
    <row r="603" spans="1:2" x14ac:dyDescent="0.25">
      <c r="A603" s="31">
        <v>29190</v>
      </c>
      <c r="B603" s="49">
        <v>19009.86</v>
      </c>
    </row>
    <row r="604" spans="1:2" x14ac:dyDescent="0.25">
      <c r="A604" s="31">
        <v>29221</v>
      </c>
      <c r="B604" s="49">
        <v>24030.1</v>
      </c>
    </row>
    <row r="605" spans="1:2" x14ac:dyDescent="0.25">
      <c r="A605" s="31">
        <v>29252</v>
      </c>
      <c r="B605" s="49">
        <v>28540.58</v>
      </c>
    </row>
    <row r="606" spans="1:2" x14ac:dyDescent="0.25">
      <c r="A606" s="31">
        <v>29281</v>
      </c>
      <c r="B606" s="49">
        <v>25668.47</v>
      </c>
    </row>
    <row r="607" spans="1:2" x14ac:dyDescent="0.25">
      <c r="A607" s="31">
        <v>29312</v>
      </c>
      <c r="B607" s="49">
        <v>56995.87</v>
      </c>
    </row>
    <row r="608" spans="1:2" x14ac:dyDescent="0.25">
      <c r="A608" s="31">
        <v>29342</v>
      </c>
      <c r="B608" s="49">
        <v>295204.31</v>
      </c>
    </row>
    <row r="609" spans="1:2" x14ac:dyDescent="0.25">
      <c r="A609" s="31">
        <v>29373</v>
      </c>
      <c r="B609" s="49">
        <v>186883.39</v>
      </c>
    </row>
    <row r="610" spans="1:2" x14ac:dyDescent="0.25">
      <c r="A610" s="31">
        <v>29403</v>
      </c>
      <c r="B610" s="49">
        <v>49375.27</v>
      </c>
    </row>
    <row r="611" spans="1:2" x14ac:dyDescent="0.25">
      <c r="A611" s="31">
        <v>29434</v>
      </c>
      <c r="B611" s="49">
        <v>30416.97</v>
      </c>
    </row>
    <row r="612" spans="1:2" x14ac:dyDescent="0.25">
      <c r="A612" s="31">
        <v>29465</v>
      </c>
      <c r="B612" s="49">
        <v>17585.71</v>
      </c>
    </row>
    <row r="613" spans="1:2" x14ac:dyDescent="0.25">
      <c r="A613" s="31">
        <v>29495</v>
      </c>
      <c r="B613" s="49">
        <v>14235.58</v>
      </c>
    </row>
    <row r="614" spans="1:2" x14ac:dyDescent="0.25">
      <c r="A614" s="31">
        <v>29526</v>
      </c>
      <c r="B614" s="49">
        <v>17198.93</v>
      </c>
    </row>
    <row r="615" spans="1:2" x14ac:dyDescent="0.25">
      <c r="A615" s="31">
        <v>29556</v>
      </c>
      <c r="B615" s="49">
        <v>16135.77</v>
      </c>
    </row>
    <row r="616" spans="1:2" x14ac:dyDescent="0.25">
      <c r="A616" s="31">
        <v>29587</v>
      </c>
      <c r="B616" s="49">
        <v>14907.99</v>
      </c>
    </row>
    <row r="617" spans="1:2" x14ac:dyDescent="0.25">
      <c r="A617" s="31">
        <v>29618</v>
      </c>
      <c r="B617" s="49">
        <v>14443.85</v>
      </c>
    </row>
    <row r="618" spans="1:2" x14ac:dyDescent="0.25">
      <c r="A618" s="31">
        <v>29646</v>
      </c>
      <c r="B618" s="49">
        <v>19083.25</v>
      </c>
    </row>
    <row r="619" spans="1:2" x14ac:dyDescent="0.25">
      <c r="A619" s="31">
        <v>29677</v>
      </c>
      <c r="B619" s="49">
        <v>15338.41</v>
      </c>
    </row>
    <row r="620" spans="1:2" x14ac:dyDescent="0.25">
      <c r="A620" s="31">
        <v>29707</v>
      </c>
      <c r="B620" s="49">
        <v>25075.41</v>
      </c>
    </row>
    <row r="621" spans="1:2" x14ac:dyDescent="0.25">
      <c r="A621" s="31">
        <v>29738</v>
      </c>
      <c r="B621" s="49">
        <v>21866.1</v>
      </c>
    </row>
    <row r="622" spans="1:2" x14ac:dyDescent="0.25">
      <c r="A622" s="31">
        <v>29768</v>
      </c>
      <c r="B622" s="49">
        <v>20469.72</v>
      </c>
    </row>
    <row r="623" spans="1:2" x14ac:dyDescent="0.25">
      <c r="A623" s="31">
        <v>29799</v>
      </c>
      <c r="B623" s="49">
        <v>16560.240000000002</v>
      </c>
    </row>
    <row r="624" spans="1:2" x14ac:dyDescent="0.25">
      <c r="A624" s="31">
        <v>29830</v>
      </c>
      <c r="B624" s="49">
        <v>14205.83</v>
      </c>
    </row>
    <row r="625" spans="1:2" x14ac:dyDescent="0.25">
      <c r="A625" s="31">
        <v>29860</v>
      </c>
      <c r="B625" s="49">
        <v>17871.34</v>
      </c>
    </row>
    <row r="626" spans="1:2" x14ac:dyDescent="0.25">
      <c r="A626" s="31">
        <v>29891</v>
      </c>
      <c r="B626" s="49">
        <v>13856.73</v>
      </c>
    </row>
    <row r="627" spans="1:2" x14ac:dyDescent="0.25">
      <c r="A627" s="31">
        <v>29921</v>
      </c>
      <c r="B627" s="49">
        <v>13565.16</v>
      </c>
    </row>
    <row r="628" spans="1:2" x14ac:dyDescent="0.25">
      <c r="A628" s="31">
        <v>29952</v>
      </c>
      <c r="B628" s="49">
        <v>13263.66</v>
      </c>
    </row>
    <row r="629" spans="1:2" x14ac:dyDescent="0.25">
      <c r="A629" s="31">
        <v>29983</v>
      </c>
      <c r="B629" s="49">
        <v>11601.49</v>
      </c>
    </row>
    <row r="630" spans="1:2" x14ac:dyDescent="0.25">
      <c r="A630" s="31">
        <v>30011</v>
      </c>
      <c r="B630" s="49">
        <v>9249.06</v>
      </c>
    </row>
    <row r="631" spans="1:2" x14ac:dyDescent="0.25">
      <c r="A631" s="31">
        <v>30042</v>
      </c>
      <c r="B631" s="49">
        <v>8310.8700000000008</v>
      </c>
    </row>
    <row r="632" spans="1:2" x14ac:dyDescent="0.25">
      <c r="A632" s="31">
        <v>30072</v>
      </c>
      <c r="B632" s="49">
        <v>22949.1</v>
      </c>
    </row>
    <row r="633" spans="1:2" x14ac:dyDescent="0.25">
      <c r="A633" s="31">
        <v>30103</v>
      </c>
      <c r="B633" s="49">
        <v>26781.22</v>
      </c>
    </row>
    <row r="634" spans="1:2" x14ac:dyDescent="0.25">
      <c r="A634" s="31">
        <v>30133</v>
      </c>
      <c r="B634" s="49">
        <v>39110.65</v>
      </c>
    </row>
    <row r="635" spans="1:2" x14ac:dyDescent="0.25">
      <c r="A635" s="31">
        <v>30164</v>
      </c>
      <c r="B635" s="49">
        <v>41554.32</v>
      </c>
    </row>
    <row r="636" spans="1:2" x14ac:dyDescent="0.25">
      <c r="A636" s="31">
        <v>30195</v>
      </c>
      <c r="B636" s="49">
        <v>33721.480000000003</v>
      </c>
    </row>
    <row r="637" spans="1:2" x14ac:dyDescent="0.25">
      <c r="A637" s="31">
        <v>30225</v>
      </c>
      <c r="B637" s="49">
        <v>23593.73</v>
      </c>
    </row>
    <row r="638" spans="1:2" x14ac:dyDescent="0.25">
      <c r="A638" s="31">
        <v>30256</v>
      </c>
      <c r="B638" s="49">
        <v>24690.61</v>
      </c>
    </row>
    <row r="639" spans="1:2" x14ac:dyDescent="0.25">
      <c r="A639" s="31">
        <v>30286</v>
      </c>
      <c r="B639" s="49">
        <v>26110.79</v>
      </c>
    </row>
    <row r="640" spans="1:2" x14ac:dyDescent="0.25">
      <c r="A640" s="31">
        <v>30317</v>
      </c>
      <c r="B640" s="49">
        <v>31404.76</v>
      </c>
    </row>
    <row r="641" spans="1:2" x14ac:dyDescent="0.25">
      <c r="A641" s="31">
        <v>30348</v>
      </c>
      <c r="B641" s="49">
        <v>19842.93</v>
      </c>
    </row>
    <row r="642" spans="1:2" x14ac:dyDescent="0.25">
      <c r="A642" s="31">
        <v>30376</v>
      </c>
      <c r="B642" s="49">
        <v>47056.55</v>
      </c>
    </row>
    <row r="643" spans="1:2" x14ac:dyDescent="0.25">
      <c r="A643" s="31">
        <v>30407</v>
      </c>
      <c r="B643" s="49">
        <v>105254.43</v>
      </c>
    </row>
    <row r="644" spans="1:2" x14ac:dyDescent="0.25">
      <c r="A644" s="31">
        <v>30437</v>
      </c>
      <c r="B644" s="49">
        <v>243077.92</v>
      </c>
    </row>
    <row r="645" spans="1:2" x14ac:dyDescent="0.25">
      <c r="A645" s="31">
        <v>30468</v>
      </c>
      <c r="B645" s="49">
        <v>306192.90999999997</v>
      </c>
    </row>
    <row r="646" spans="1:2" x14ac:dyDescent="0.25">
      <c r="A646" s="31">
        <v>30498</v>
      </c>
      <c r="B646" s="49">
        <v>174444.86</v>
      </c>
    </row>
    <row r="647" spans="1:2" x14ac:dyDescent="0.25">
      <c r="A647" s="31">
        <v>30529</v>
      </c>
      <c r="B647" s="49">
        <v>95941.9</v>
      </c>
    </row>
    <row r="648" spans="1:2" x14ac:dyDescent="0.25">
      <c r="A648" s="31">
        <v>30560</v>
      </c>
      <c r="B648" s="49">
        <v>27959.42</v>
      </c>
    </row>
    <row r="649" spans="1:2" x14ac:dyDescent="0.25">
      <c r="A649" s="31">
        <v>30590</v>
      </c>
      <c r="B649" s="49">
        <v>17998.28</v>
      </c>
    </row>
    <row r="650" spans="1:2" x14ac:dyDescent="0.25">
      <c r="A650" s="31">
        <v>30621</v>
      </c>
      <c r="B650" s="49">
        <v>26156.41</v>
      </c>
    </row>
    <row r="651" spans="1:2" x14ac:dyDescent="0.25">
      <c r="A651" s="31">
        <v>30651</v>
      </c>
      <c r="B651" s="49">
        <v>36149.29</v>
      </c>
    </row>
    <row r="652" spans="1:2" x14ac:dyDescent="0.25">
      <c r="A652" s="31">
        <v>30682</v>
      </c>
      <c r="B652" s="49">
        <v>39217.760000000002</v>
      </c>
    </row>
    <row r="653" spans="1:2" x14ac:dyDescent="0.25">
      <c r="A653" s="31">
        <v>30713</v>
      </c>
      <c r="B653" s="49">
        <v>40411.83</v>
      </c>
    </row>
    <row r="654" spans="1:2" x14ac:dyDescent="0.25">
      <c r="A654" s="31">
        <v>30742</v>
      </c>
      <c r="B654" s="49">
        <v>43696.5</v>
      </c>
    </row>
    <row r="655" spans="1:2" x14ac:dyDescent="0.25">
      <c r="A655" s="31">
        <v>30773</v>
      </c>
      <c r="B655" s="49">
        <v>128098.4</v>
      </c>
    </row>
    <row r="656" spans="1:2" x14ac:dyDescent="0.25">
      <c r="A656" s="31">
        <v>30803</v>
      </c>
      <c r="B656" s="49">
        <v>218720.55</v>
      </c>
    </row>
    <row r="657" spans="1:2" x14ac:dyDescent="0.25">
      <c r="A657" s="31">
        <v>30834</v>
      </c>
      <c r="B657" s="49">
        <v>133430.04999999999</v>
      </c>
    </row>
    <row r="658" spans="1:2" x14ac:dyDescent="0.25">
      <c r="A658" s="31">
        <v>30864</v>
      </c>
      <c r="B658" s="49">
        <v>63237.95</v>
      </c>
    </row>
    <row r="659" spans="1:2" x14ac:dyDescent="0.25">
      <c r="A659" s="31">
        <v>30895</v>
      </c>
      <c r="B659" s="49">
        <v>143492.34</v>
      </c>
    </row>
    <row r="660" spans="1:2" x14ac:dyDescent="0.25">
      <c r="A660" s="31">
        <v>30926</v>
      </c>
      <c r="B660" s="49">
        <v>75331.34</v>
      </c>
    </row>
    <row r="661" spans="1:2" x14ac:dyDescent="0.25">
      <c r="A661" s="31">
        <v>30956</v>
      </c>
      <c r="B661" s="49">
        <v>134630.06</v>
      </c>
    </row>
    <row r="662" spans="1:2" x14ac:dyDescent="0.25">
      <c r="A662" s="31">
        <v>30987</v>
      </c>
      <c r="B662" s="49">
        <v>91296.54</v>
      </c>
    </row>
    <row r="663" spans="1:2" x14ac:dyDescent="0.25">
      <c r="A663" s="31">
        <v>31017</v>
      </c>
      <c r="B663" s="49">
        <v>35925.15</v>
      </c>
    </row>
    <row r="664" spans="1:2" x14ac:dyDescent="0.25">
      <c r="A664" s="31">
        <v>31048</v>
      </c>
      <c r="B664" s="49">
        <v>30272.18</v>
      </c>
    </row>
    <row r="665" spans="1:2" x14ac:dyDescent="0.25">
      <c r="A665" s="31">
        <v>31079</v>
      </c>
      <c r="B665" s="49">
        <v>26386.5</v>
      </c>
    </row>
    <row r="666" spans="1:2" x14ac:dyDescent="0.25">
      <c r="A666" s="31">
        <v>31107</v>
      </c>
      <c r="B666" s="49">
        <v>30589.54</v>
      </c>
    </row>
    <row r="667" spans="1:2" x14ac:dyDescent="0.25">
      <c r="A667" s="31">
        <v>31138</v>
      </c>
      <c r="B667" s="49">
        <v>37266</v>
      </c>
    </row>
    <row r="668" spans="1:2" x14ac:dyDescent="0.25">
      <c r="A668" s="31">
        <v>31168</v>
      </c>
      <c r="B668" s="49">
        <v>135413.54999999999</v>
      </c>
    </row>
    <row r="669" spans="1:2" x14ac:dyDescent="0.25">
      <c r="A669" s="31">
        <v>31199</v>
      </c>
      <c r="B669" s="49">
        <v>64816.81</v>
      </c>
    </row>
    <row r="670" spans="1:2" x14ac:dyDescent="0.25">
      <c r="A670" s="31">
        <v>31229</v>
      </c>
      <c r="B670" s="49">
        <v>64247.55</v>
      </c>
    </row>
    <row r="671" spans="1:2" x14ac:dyDescent="0.25">
      <c r="A671" s="31">
        <v>31260</v>
      </c>
      <c r="B671" s="49">
        <v>31795.51</v>
      </c>
    </row>
    <row r="672" spans="1:2" x14ac:dyDescent="0.25">
      <c r="A672" s="31">
        <v>31291</v>
      </c>
      <c r="B672" s="49">
        <v>28003.05</v>
      </c>
    </row>
    <row r="673" spans="1:2" x14ac:dyDescent="0.25">
      <c r="A673" s="31">
        <v>31321</v>
      </c>
      <c r="B673" s="49">
        <v>23744.48</v>
      </c>
    </row>
    <row r="674" spans="1:2" x14ac:dyDescent="0.25">
      <c r="A674" s="31">
        <v>31352</v>
      </c>
      <c r="B674" s="49">
        <v>38676.269999999997</v>
      </c>
    </row>
    <row r="675" spans="1:2" x14ac:dyDescent="0.25">
      <c r="A675" s="31">
        <v>31382</v>
      </c>
      <c r="B675" s="49">
        <v>32100.959999999999</v>
      </c>
    </row>
    <row r="676" spans="1:2" x14ac:dyDescent="0.25">
      <c r="A676" s="31">
        <v>31413</v>
      </c>
      <c r="B676" s="49">
        <v>31252.03</v>
      </c>
    </row>
    <row r="677" spans="1:2" x14ac:dyDescent="0.25">
      <c r="A677" s="31">
        <v>31444</v>
      </c>
      <c r="B677" s="49">
        <v>22385.78</v>
      </c>
    </row>
    <row r="678" spans="1:2" x14ac:dyDescent="0.25">
      <c r="A678" s="31">
        <v>31472</v>
      </c>
      <c r="B678" s="49">
        <v>16808.18</v>
      </c>
    </row>
    <row r="679" spans="1:2" x14ac:dyDescent="0.25">
      <c r="A679" s="31">
        <v>31503</v>
      </c>
      <c r="B679" s="49">
        <v>55613.38</v>
      </c>
    </row>
    <row r="680" spans="1:2" x14ac:dyDescent="0.25">
      <c r="A680" s="31">
        <v>31533</v>
      </c>
      <c r="B680" s="49">
        <v>24545.81</v>
      </c>
    </row>
    <row r="681" spans="1:2" x14ac:dyDescent="0.25">
      <c r="A681" s="31">
        <v>31564</v>
      </c>
      <c r="B681" s="49">
        <v>60774.44</v>
      </c>
    </row>
    <row r="682" spans="1:2" x14ac:dyDescent="0.25">
      <c r="A682" s="31">
        <v>31594</v>
      </c>
      <c r="B682" s="49">
        <v>44797.35</v>
      </c>
    </row>
    <row r="683" spans="1:2" x14ac:dyDescent="0.25">
      <c r="A683" s="31">
        <v>31625</v>
      </c>
      <c r="B683" s="49">
        <v>27604.37</v>
      </c>
    </row>
    <row r="684" spans="1:2" x14ac:dyDescent="0.25">
      <c r="A684" s="31">
        <v>31656</v>
      </c>
      <c r="B684" s="49">
        <v>19785.41</v>
      </c>
    </row>
    <row r="685" spans="1:2" x14ac:dyDescent="0.25">
      <c r="A685" s="31">
        <v>31686</v>
      </c>
      <c r="B685" s="49">
        <v>24950.45</v>
      </c>
    </row>
    <row r="686" spans="1:2" x14ac:dyDescent="0.25">
      <c r="A686" s="31">
        <v>31717</v>
      </c>
      <c r="B686" s="49">
        <v>26753.45</v>
      </c>
    </row>
    <row r="687" spans="1:2" x14ac:dyDescent="0.25">
      <c r="A687" s="31">
        <v>31747</v>
      </c>
      <c r="B687" s="49">
        <v>23191.08</v>
      </c>
    </row>
    <row r="688" spans="1:2" x14ac:dyDescent="0.25">
      <c r="A688" s="31">
        <v>31778</v>
      </c>
      <c r="B688" s="49">
        <v>22127.93</v>
      </c>
    </row>
    <row r="689" spans="1:2" x14ac:dyDescent="0.25">
      <c r="A689" s="31">
        <v>31809</v>
      </c>
      <c r="B689" s="49">
        <v>23080.01</v>
      </c>
    </row>
    <row r="690" spans="1:2" x14ac:dyDescent="0.25">
      <c r="A690" s="31">
        <v>31837</v>
      </c>
      <c r="B690" s="49">
        <v>39896.120000000003</v>
      </c>
    </row>
    <row r="691" spans="1:2" x14ac:dyDescent="0.25">
      <c r="A691" s="31">
        <v>31868</v>
      </c>
      <c r="B691" s="49">
        <v>48274.42</v>
      </c>
    </row>
    <row r="692" spans="1:2" x14ac:dyDescent="0.25">
      <c r="A692" s="31">
        <v>31898</v>
      </c>
      <c r="B692" s="49">
        <v>223718.97</v>
      </c>
    </row>
    <row r="693" spans="1:2" x14ac:dyDescent="0.25">
      <c r="A693" s="31">
        <v>31929</v>
      </c>
      <c r="B693" s="49">
        <v>107773.48</v>
      </c>
    </row>
    <row r="694" spans="1:2" x14ac:dyDescent="0.25">
      <c r="A694" s="31">
        <v>31959</v>
      </c>
      <c r="B694" s="49">
        <v>38678.25</v>
      </c>
    </row>
    <row r="695" spans="1:2" x14ac:dyDescent="0.25">
      <c r="A695" s="31">
        <v>31990</v>
      </c>
      <c r="B695" s="49">
        <v>41849.870000000003</v>
      </c>
    </row>
    <row r="696" spans="1:2" x14ac:dyDescent="0.25">
      <c r="A696" s="31">
        <v>32021</v>
      </c>
      <c r="B696" s="49">
        <v>20378.48</v>
      </c>
    </row>
    <row r="697" spans="1:2" x14ac:dyDescent="0.25">
      <c r="A697" s="31">
        <v>32051</v>
      </c>
      <c r="B697" s="49">
        <v>22411.57</v>
      </c>
    </row>
    <row r="698" spans="1:2" x14ac:dyDescent="0.25">
      <c r="A698" s="31">
        <v>32082</v>
      </c>
      <c r="B698" s="49">
        <v>25612.94</v>
      </c>
    </row>
    <row r="699" spans="1:2" x14ac:dyDescent="0.25">
      <c r="A699" s="31">
        <v>32112</v>
      </c>
      <c r="B699" s="49">
        <v>24236.39</v>
      </c>
    </row>
    <row r="700" spans="1:2" x14ac:dyDescent="0.25">
      <c r="A700" s="31">
        <v>32143</v>
      </c>
      <c r="B700" s="49">
        <v>31004.09</v>
      </c>
    </row>
    <row r="701" spans="1:2" x14ac:dyDescent="0.25">
      <c r="A701" s="31">
        <v>32174</v>
      </c>
      <c r="B701" s="49">
        <v>35288.449999999997</v>
      </c>
    </row>
    <row r="702" spans="1:2" x14ac:dyDescent="0.25">
      <c r="A702" s="31">
        <v>32203</v>
      </c>
      <c r="B702" s="49">
        <v>34520.839999999997</v>
      </c>
    </row>
    <row r="703" spans="1:2" x14ac:dyDescent="0.25">
      <c r="A703" s="31">
        <v>32234</v>
      </c>
      <c r="B703" s="49">
        <v>34249.089999999997</v>
      </c>
    </row>
    <row r="704" spans="1:2" x14ac:dyDescent="0.25">
      <c r="A704" s="31">
        <v>32264</v>
      </c>
      <c r="B704" s="49">
        <v>48938.89</v>
      </c>
    </row>
    <row r="705" spans="1:2" x14ac:dyDescent="0.25">
      <c r="A705" s="31">
        <v>32295</v>
      </c>
      <c r="B705" s="49">
        <v>46041</v>
      </c>
    </row>
    <row r="706" spans="1:2" x14ac:dyDescent="0.25">
      <c r="A706" s="31">
        <v>32325</v>
      </c>
      <c r="B706" s="49">
        <v>40025.050000000003</v>
      </c>
    </row>
    <row r="707" spans="1:2" x14ac:dyDescent="0.25">
      <c r="A707" s="31">
        <v>32356</v>
      </c>
      <c r="B707" s="49">
        <v>33138.339999999997</v>
      </c>
    </row>
    <row r="708" spans="1:2" x14ac:dyDescent="0.25">
      <c r="A708" s="31">
        <v>32387</v>
      </c>
      <c r="B708" s="49">
        <v>19235.98</v>
      </c>
    </row>
    <row r="709" spans="1:2" x14ac:dyDescent="0.25">
      <c r="A709" s="31">
        <v>32417</v>
      </c>
      <c r="B709" s="49">
        <v>12845.15</v>
      </c>
    </row>
    <row r="710" spans="1:2" x14ac:dyDescent="0.25">
      <c r="A710" s="31">
        <v>32448</v>
      </c>
      <c r="B710" s="49">
        <v>13344.99</v>
      </c>
    </row>
    <row r="711" spans="1:2" x14ac:dyDescent="0.25">
      <c r="A711" s="31">
        <v>32478</v>
      </c>
      <c r="B711" s="49">
        <v>21144.11</v>
      </c>
    </row>
    <row r="712" spans="1:2" x14ac:dyDescent="0.25">
      <c r="A712" s="31">
        <v>32509</v>
      </c>
      <c r="B712" s="49">
        <v>26287.33</v>
      </c>
    </row>
    <row r="713" spans="1:2" x14ac:dyDescent="0.25">
      <c r="A713" s="31">
        <v>32540</v>
      </c>
      <c r="B713" s="49">
        <v>28415.62</v>
      </c>
    </row>
    <row r="714" spans="1:2" x14ac:dyDescent="0.25">
      <c r="A714" s="31">
        <v>32568</v>
      </c>
      <c r="B714" s="49">
        <v>26249.64</v>
      </c>
    </row>
    <row r="715" spans="1:2" x14ac:dyDescent="0.25">
      <c r="A715" s="31">
        <v>32599</v>
      </c>
      <c r="B715" s="49">
        <v>16449.169999999998</v>
      </c>
    </row>
    <row r="716" spans="1:2" x14ac:dyDescent="0.25">
      <c r="A716" s="31">
        <v>32629</v>
      </c>
      <c r="B716" s="49">
        <v>32362.79</v>
      </c>
    </row>
    <row r="717" spans="1:2" x14ac:dyDescent="0.25">
      <c r="A717" s="31">
        <v>32660</v>
      </c>
      <c r="B717" s="49">
        <v>45380.5</v>
      </c>
    </row>
    <row r="718" spans="1:2" x14ac:dyDescent="0.25">
      <c r="A718" s="31">
        <v>32690</v>
      </c>
      <c r="B718" s="49">
        <v>39233.629999999997</v>
      </c>
    </row>
    <row r="719" spans="1:2" x14ac:dyDescent="0.25">
      <c r="A719" s="31">
        <v>32721</v>
      </c>
      <c r="B719" s="49">
        <v>33570.74</v>
      </c>
    </row>
    <row r="720" spans="1:2" x14ac:dyDescent="0.25">
      <c r="A720" s="31">
        <v>32752</v>
      </c>
      <c r="B720" s="49">
        <v>22145.78</v>
      </c>
    </row>
    <row r="721" spans="1:2" x14ac:dyDescent="0.25">
      <c r="A721" s="31">
        <v>32782</v>
      </c>
      <c r="B721" s="49">
        <v>15497.09</v>
      </c>
    </row>
    <row r="722" spans="1:2" x14ac:dyDescent="0.25">
      <c r="A722" s="31">
        <v>32813</v>
      </c>
      <c r="B722" s="49">
        <v>16905.37</v>
      </c>
    </row>
    <row r="723" spans="1:2" x14ac:dyDescent="0.25">
      <c r="A723" s="31">
        <v>32843</v>
      </c>
      <c r="B723" s="49">
        <v>17484.55</v>
      </c>
    </row>
    <row r="724" spans="1:2" x14ac:dyDescent="0.25">
      <c r="A724" s="31">
        <v>32874</v>
      </c>
      <c r="B724" s="49">
        <v>20217.82</v>
      </c>
    </row>
    <row r="725" spans="1:2" x14ac:dyDescent="0.25">
      <c r="A725" s="31">
        <v>32905</v>
      </c>
      <c r="B725" s="49">
        <v>18819.45</v>
      </c>
    </row>
    <row r="726" spans="1:2" x14ac:dyDescent="0.25">
      <c r="A726" s="31">
        <v>32933</v>
      </c>
      <c r="B726" s="49">
        <v>53145.9</v>
      </c>
    </row>
    <row r="727" spans="1:2" x14ac:dyDescent="0.25">
      <c r="A727" s="31">
        <v>32964</v>
      </c>
      <c r="B727" s="49">
        <v>24756.06</v>
      </c>
    </row>
    <row r="728" spans="1:2" x14ac:dyDescent="0.25">
      <c r="A728" s="31">
        <v>32994</v>
      </c>
      <c r="B728" s="49">
        <v>24936.560000000001</v>
      </c>
    </row>
    <row r="729" spans="1:2" x14ac:dyDescent="0.25">
      <c r="A729" s="31">
        <v>33025</v>
      </c>
      <c r="B729" s="49">
        <v>28544.55</v>
      </c>
    </row>
    <row r="730" spans="1:2" x14ac:dyDescent="0.25">
      <c r="A730" s="31">
        <v>33055</v>
      </c>
      <c r="B730" s="49">
        <v>44120.97</v>
      </c>
    </row>
    <row r="731" spans="1:2" x14ac:dyDescent="0.25">
      <c r="A731" s="31">
        <v>33086</v>
      </c>
      <c r="B731" s="49">
        <v>29197.119999999999</v>
      </c>
    </row>
    <row r="732" spans="1:2" x14ac:dyDescent="0.25">
      <c r="A732" s="31">
        <v>33117</v>
      </c>
      <c r="B732" s="49">
        <v>27185.85</v>
      </c>
    </row>
    <row r="733" spans="1:2" x14ac:dyDescent="0.25">
      <c r="A733" s="31">
        <v>33147</v>
      </c>
      <c r="B733" s="49">
        <v>23558.03</v>
      </c>
    </row>
    <row r="734" spans="1:2" x14ac:dyDescent="0.25">
      <c r="A734" s="31">
        <v>33178</v>
      </c>
      <c r="B734" s="49">
        <v>18817.46</v>
      </c>
    </row>
    <row r="735" spans="1:2" x14ac:dyDescent="0.25">
      <c r="A735" s="31">
        <v>33208</v>
      </c>
      <c r="B735" s="49">
        <v>17905.05</v>
      </c>
    </row>
    <row r="736" spans="1:2" x14ac:dyDescent="0.25">
      <c r="A736" s="31">
        <v>33239</v>
      </c>
      <c r="B736" s="49">
        <v>21580.48</v>
      </c>
    </row>
    <row r="737" spans="1:2" x14ac:dyDescent="0.25">
      <c r="A737" s="31">
        <v>33270</v>
      </c>
      <c r="B737" s="49">
        <v>18666.72</v>
      </c>
    </row>
    <row r="738" spans="1:2" x14ac:dyDescent="0.25">
      <c r="A738" s="31">
        <v>33298</v>
      </c>
      <c r="B738" s="49">
        <v>14572.77</v>
      </c>
    </row>
    <row r="739" spans="1:2" x14ac:dyDescent="0.25">
      <c r="A739" s="31">
        <v>33329</v>
      </c>
      <c r="B739" s="49">
        <v>14792.94</v>
      </c>
    </row>
    <row r="740" spans="1:2" x14ac:dyDescent="0.25">
      <c r="A740" s="31">
        <v>33359</v>
      </c>
      <c r="B740" s="49">
        <v>27281.06</v>
      </c>
    </row>
    <row r="741" spans="1:2" x14ac:dyDescent="0.25">
      <c r="A741" s="31">
        <v>33390</v>
      </c>
      <c r="B741" s="49">
        <v>51233.8</v>
      </c>
    </row>
    <row r="742" spans="1:2" x14ac:dyDescent="0.25">
      <c r="A742" s="31">
        <v>33420</v>
      </c>
      <c r="B742" s="49">
        <v>40907.699999999997</v>
      </c>
    </row>
    <row r="743" spans="1:2" x14ac:dyDescent="0.25">
      <c r="A743" s="31">
        <v>33451</v>
      </c>
      <c r="B743" s="49">
        <v>38864.699999999997</v>
      </c>
    </row>
    <row r="744" spans="1:2" x14ac:dyDescent="0.25">
      <c r="A744" s="31">
        <v>33482</v>
      </c>
      <c r="B744" s="49">
        <v>18797.63</v>
      </c>
    </row>
    <row r="745" spans="1:2" x14ac:dyDescent="0.25">
      <c r="A745" s="31">
        <v>33512</v>
      </c>
      <c r="B745" s="49">
        <v>19961.939999999999</v>
      </c>
    </row>
    <row r="746" spans="1:2" x14ac:dyDescent="0.25">
      <c r="A746" s="31">
        <v>33543</v>
      </c>
      <c r="B746" s="49">
        <v>23129.59</v>
      </c>
    </row>
    <row r="747" spans="1:2" x14ac:dyDescent="0.25">
      <c r="A747" s="31">
        <v>33573</v>
      </c>
      <c r="B747" s="49">
        <v>22415.53</v>
      </c>
    </row>
    <row r="748" spans="1:2" x14ac:dyDescent="0.25">
      <c r="A748" s="31">
        <v>33604</v>
      </c>
      <c r="B748" s="49">
        <v>28881.74</v>
      </c>
    </row>
    <row r="749" spans="1:2" x14ac:dyDescent="0.25">
      <c r="A749" s="31">
        <v>33635</v>
      </c>
      <c r="B749" s="49">
        <v>21907.759999999998</v>
      </c>
    </row>
    <row r="750" spans="1:2" x14ac:dyDescent="0.25">
      <c r="A750" s="31">
        <v>33664</v>
      </c>
      <c r="B750" s="49">
        <v>52039.11</v>
      </c>
    </row>
    <row r="751" spans="1:2" x14ac:dyDescent="0.25">
      <c r="A751" s="31">
        <v>33695</v>
      </c>
      <c r="B751" s="49">
        <v>34679.519999999997</v>
      </c>
    </row>
    <row r="752" spans="1:2" x14ac:dyDescent="0.25">
      <c r="A752" s="31">
        <v>33725</v>
      </c>
      <c r="B752" s="49">
        <v>24563.66</v>
      </c>
    </row>
    <row r="753" spans="1:2" x14ac:dyDescent="0.25">
      <c r="A753" s="31">
        <v>33756</v>
      </c>
      <c r="B753" s="49">
        <v>35355.89</v>
      </c>
    </row>
    <row r="754" spans="1:2" x14ac:dyDescent="0.25">
      <c r="A754" s="31">
        <v>33786</v>
      </c>
      <c r="B754" s="49">
        <v>30649.040000000001</v>
      </c>
    </row>
    <row r="755" spans="1:2" x14ac:dyDescent="0.25">
      <c r="A755" s="31">
        <v>33817</v>
      </c>
      <c r="B755" s="49">
        <v>37160.870000000003</v>
      </c>
    </row>
    <row r="756" spans="1:2" x14ac:dyDescent="0.25">
      <c r="A756" s="31">
        <v>33848</v>
      </c>
      <c r="B756" s="49">
        <v>15005.18</v>
      </c>
    </row>
    <row r="757" spans="1:2" x14ac:dyDescent="0.25">
      <c r="A757" s="31">
        <v>33878</v>
      </c>
      <c r="B757" s="49">
        <v>18099.439999999999</v>
      </c>
    </row>
    <row r="758" spans="1:2" x14ac:dyDescent="0.25">
      <c r="A758" s="31">
        <v>33909</v>
      </c>
      <c r="B758" s="49">
        <v>18900.77</v>
      </c>
    </row>
    <row r="759" spans="1:2" x14ac:dyDescent="0.25">
      <c r="A759" s="31">
        <v>33939</v>
      </c>
      <c r="B759" s="49">
        <v>20719.64</v>
      </c>
    </row>
    <row r="760" spans="1:2" x14ac:dyDescent="0.25">
      <c r="A760" s="31">
        <v>33970</v>
      </c>
      <c r="B760" s="49">
        <v>20199.96</v>
      </c>
    </row>
    <row r="761" spans="1:2" x14ac:dyDescent="0.25">
      <c r="A761" s="31">
        <v>34001</v>
      </c>
      <c r="B761" s="49">
        <v>22348.09</v>
      </c>
    </row>
    <row r="762" spans="1:2" x14ac:dyDescent="0.25">
      <c r="A762" s="31">
        <v>34029</v>
      </c>
      <c r="B762" s="49">
        <v>23246.62</v>
      </c>
    </row>
    <row r="763" spans="1:2" x14ac:dyDescent="0.25">
      <c r="A763" s="31">
        <v>34060</v>
      </c>
      <c r="B763" s="49">
        <v>23736.54</v>
      </c>
    </row>
    <row r="764" spans="1:2" x14ac:dyDescent="0.25">
      <c r="A764" s="31">
        <v>34090</v>
      </c>
      <c r="B764" s="49">
        <v>18597.3</v>
      </c>
    </row>
    <row r="765" spans="1:2" x14ac:dyDescent="0.25">
      <c r="A765" s="31">
        <v>34121</v>
      </c>
      <c r="B765" s="49">
        <v>29341.919999999998</v>
      </c>
    </row>
    <row r="766" spans="1:2" x14ac:dyDescent="0.25">
      <c r="A766" s="31">
        <v>34151</v>
      </c>
      <c r="B766" s="49">
        <v>32079.15</v>
      </c>
    </row>
    <row r="767" spans="1:2" x14ac:dyDescent="0.25">
      <c r="A767" s="31">
        <v>34182</v>
      </c>
      <c r="B767" s="49">
        <v>24113.41</v>
      </c>
    </row>
    <row r="768" spans="1:2" x14ac:dyDescent="0.25">
      <c r="A768" s="31">
        <v>34213</v>
      </c>
      <c r="B768" s="49">
        <v>22768.6</v>
      </c>
    </row>
    <row r="769" spans="1:2" x14ac:dyDescent="0.25">
      <c r="A769" s="31">
        <v>34243</v>
      </c>
      <c r="B769" s="49">
        <v>20957.66</v>
      </c>
    </row>
    <row r="770" spans="1:2" x14ac:dyDescent="0.25">
      <c r="A770" s="31">
        <v>34274</v>
      </c>
      <c r="B770" s="49">
        <v>18363.240000000002</v>
      </c>
    </row>
    <row r="771" spans="1:2" x14ac:dyDescent="0.25">
      <c r="A771" s="31">
        <v>34304</v>
      </c>
      <c r="B771" s="49">
        <v>15671.63</v>
      </c>
    </row>
    <row r="772" spans="1:2" x14ac:dyDescent="0.25">
      <c r="A772" s="31">
        <v>34335</v>
      </c>
      <c r="B772" s="49">
        <v>19555.330000000002</v>
      </c>
    </row>
    <row r="773" spans="1:2" x14ac:dyDescent="0.25">
      <c r="A773" s="31">
        <v>34366</v>
      </c>
      <c r="B773" s="49">
        <v>16004.86</v>
      </c>
    </row>
    <row r="774" spans="1:2" x14ac:dyDescent="0.25">
      <c r="A774" s="31">
        <v>34394</v>
      </c>
      <c r="B774" s="49">
        <v>18158.939999999999</v>
      </c>
    </row>
    <row r="775" spans="1:2" x14ac:dyDescent="0.25">
      <c r="A775" s="31">
        <v>34425</v>
      </c>
      <c r="B775" s="49">
        <v>17924.89</v>
      </c>
    </row>
    <row r="776" spans="1:2" x14ac:dyDescent="0.25">
      <c r="A776" s="31">
        <v>34455</v>
      </c>
      <c r="B776" s="49">
        <v>23809.93</v>
      </c>
    </row>
    <row r="777" spans="1:2" x14ac:dyDescent="0.25">
      <c r="A777" s="31">
        <v>34486</v>
      </c>
      <c r="B777" s="49">
        <v>31006.07</v>
      </c>
    </row>
    <row r="778" spans="1:2" x14ac:dyDescent="0.25">
      <c r="A778" s="31">
        <v>34516</v>
      </c>
      <c r="B778" s="49">
        <v>15179.73</v>
      </c>
    </row>
    <row r="779" spans="1:2" x14ac:dyDescent="0.25">
      <c r="A779" s="31">
        <v>34547</v>
      </c>
      <c r="B779" s="49">
        <v>16476.93</v>
      </c>
    </row>
    <row r="780" spans="1:2" x14ac:dyDescent="0.25">
      <c r="A780" s="31">
        <v>34578</v>
      </c>
      <c r="B780" s="49">
        <v>11877.2</v>
      </c>
    </row>
    <row r="781" spans="1:2" x14ac:dyDescent="0.25">
      <c r="A781" s="31">
        <v>34608</v>
      </c>
      <c r="B781" s="49">
        <v>21796.68</v>
      </c>
    </row>
    <row r="782" spans="1:2" x14ac:dyDescent="0.25">
      <c r="A782" s="31">
        <v>34639</v>
      </c>
      <c r="B782" s="49">
        <v>16788.34</v>
      </c>
    </row>
    <row r="783" spans="1:2" x14ac:dyDescent="0.25">
      <c r="A783" s="31">
        <v>34669</v>
      </c>
      <c r="B783" s="49">
        <v>16623.71</v>
      </c>
    </row>
    <row r="784" spans="1:2" x14ac:dyDescent="0.25">
      <c r="A784" s="31">
        <v>34700</v>
      </c>
      <c r="B784" s="49">
        <v>15508.99</v>
      </c>
    </row>
    <row r="785" spans="1:2" x14ac:dyDescent="0.25">
      <c r="A785" s="31">
        <v>34731</v>
      </c>
      <c r="B785" s="49">
        <v>13836.9</v>
      </c>
    </row>
    <row r="786" spans="1:2" x14ac:dyDescent="0.25">
      <c r="A786" s="31">
        <v>34759</v>
      </c>
      <c r="B786" s="49">
        <v>11272.23</v>
      </c>
    </row>
    <row r="787" spans="1:2" x14ac:dyDescent="0.25">
      <c r="A787" s="31">
        <v>34790</v>
      </c>
      <c r="B787" s="49">
        <v>14271.28</v>
      </c>
    </row>
    <row r="788" spans="1:2" x14ac:dyDescent="0.25">
      <c r="A788" s="31">
        <v>34820</v>
      </c>
      <c r="B788" s="49">
        <v>112635.03</v>
      </c>
    </row>
    <row r="789" spans="1:2" x14ac:dyDescent="0.25">
      <c r="A789" s="31">
        <v>34851</v>
      </c>
      <c r="B789" s="49">
        <v>252638.39</v>
      </c>
    </row>
    <row r="790" spans="1:2" x14ac:dyDescent="0.25">
      <c r="A790" s="31">
        <v>34881</v>
      </c>
      <c r="B790" s="49">
        <v>215217.69</v>
      </c>
    </row>
    <row r="791" spans="1:2" x14ac:dyDescent="0.25">
      <c r="A791" s="31">
        <v>34912</v>
      </c>
      <c r="B791" s="49">
        <v>34189.589999999997</v>
      </c>
    </row>
    <row r="792" spans="1:2" x14ac:dyDescent="0.25">
      <c r="A792" s="31">
        <v>34943</v>
      </c>
      <c r="B792" s="49">
        <v>34403.81</v>
      </c>
    </row>
    <row r="793" spans="1:2" x14ac:dyDescent="0.25">
      <c r="A793" s="31">
        <v>34973</v>
      </c>
      <c r="B793" s="49">
        <v>24543.83</v>
      </c>
    </row>
    <row r="794" spans="1:2" x14ac:dyDescent="0.25">
      <c r="A794" s="31">
        <v>35004</v>
      </c>
      <c r="B794" s="49">
        <v>22715.040000000001</v>
      </c>
    </row>
    <row r="795" spans="1:2" x14ac:dyDescent="0.25">
      <c r="A795" s="31">
        <v>35034</v>
      </c>
      <c r="B795" s="49">
        <v>18910.689999999999</v>
      </c>
    </row>
    <row r="796" spans="1:2" x14ac:dyDescent="0.25">
      <c r="A796" s="31">
        <v>35065</v>
      </c>
      <c r="B796" s="49">
        <v>23083.97</v>
      </c>
    </row>
    <row r="797" spans="1:2" x14ac:dyDescent="0.25">
      <c r="A797" s="31">
        <v>35096</v>
      </c>
      <c r="B797" s="49">
        <v>18997.96</v>
      </c>
    </row>
    <row r="798" spans="1:2" x14ac:dyDescent="0.25">
      <c r="A798" s="31">
        <v>35125</v>
      </c>
      <c r="B798" s="49">
        <v>19446.23</v>
      </c>
    </row>
    <row r="799" spans="1:2" x14ac:dyDescent="0.25">
      <c r="A799" s="31">
        <v>35156</v>
      </c>
      <c r="B799" s="49">
        <v>14574.76</v>
      </c>
    </row>
    <row r="800" spans="1:2" x14ac:dyDescent="0.25">
      <c r="A800" s="31">
        <v>35186</v>
      </c>
      <c r="B800" s="49">
        <v>35863.660000000003</v>
      </c>
    </row>
    <row r="801" spans="1:2" x14ac:dyDescent="0.25">
      <c r="A801" s="31">
        <v>35217</v>
      </c>
      <c r="B801" s="49">
        <v>49036.09</v>
      </c>
    </row>
    <row r="802" spans="1:2" x14ac:dyDescent="0.25">
      <c r="A802" s="31">
        <v>35247</v>
      </c>
      <c r="B802" s="49">
        <v>34699.35</v>
      </c>
    </row>
    <row r="803" spans="1:2" x14ac:dyDescent="0.25">
      <c r="A803" s="31">
        <v>35278</v>
      </c>
      <c r="B803" s="49">
        <v>22905.46</v>
      </c>
    </row>
    <row r="804" spans="1:2" x14ac:dyDescent="0.25">
      <c r="A804" s="31">
        <v>35309</v>
      </c>
      <c r="B804" s="49">
        <v>25918.39</v>
      </c>
    </row>
    <row r="805" spans="1:2" x14ac:dyDescent="0.25">
      <c r="A805" s="31">
        <v>35339</v>
      </c>
      <c r="B805" s="49" t="s">
        <v>1</v>
      </c>
    </row>
    <row r="806" spans="1:2" x14ac:dyDescent="0.25">
      <c r="A806" s="31">
        <v>35370</v>
      </c>
      <c r="B806" s="49" t="s">
        <v>1</v>
      </c>
    </row>
    <row r="807" spans="1:2" x14ac:dyDescent="0.25">
      <c r="A807" s="31">
        <v>35400</v>
      </c>
      <c r="B807" s="49" t="s">
        <v>1</v>
      </c>
    </row>
    <row r="808" spans="1:2" x14ac:dyDescent="0.25">
      <c r="A808" s="31">
        <v>35431</v>
      </c>
      <c r="B808" s="49" t="s">
        <v>1</v>
      </c>
    </row>
    <row r="809" spans="1:2" x14ac:dyDescent="0.25">
      <c r="A809" s="31">
        <v>35462</v>
      </c>
      <c r="B809" s="49" t="s">
        <v>1</v>
      </c>
    </row>
    <row r="810" spans="1:2" x14ac:dyDescent="0.25">
      <c r="A810" s="31">
        <v>35490</v>
      </c>
      <c r="B810" s="49" t="s">
        <v>1</v>
      </c>
    </row>
    <row r="811" spans="1:2" x14ac:dyDescent="0.25">
      <c r="A811" s="31">
        <v>35521</v>
      </c>
      <c r="B811" s="49" t="s">
        <v>1</v>
      </c>
    </row>
    <row r="812" spans="1:2" x14ac:dyDescent="0.25">
      <c r="A812" s="31">
        <v>35551</v>
      </c>
      <c r="B812" s="49" t="s">
        <v>1</v>
      </c>
    </row>
    <row r="813" spans="1:2" x14ac:dyDescent="0.25">
      <c r="A813" s="31">
        <v>35582</v>
      </c>
      <c r="B813" s="49" t="s">
        <v>1</v>
      </c>
    </row>
    <row r="814" spans="1:2" x14ac:dyDescent="0.25">
      <c r="A814" s="31">
        <v>35612</v>
      </c>
      <c r="B814" s="49" t="s">
        <v>1</v>
      </c>
    </row>
    <row r="815" spans="1:2" x14ac:dyDescent="0.25">
      <c r="A815" s="31">
        <v>35643</v>
      </c>
      <c r="B815" s="49" t="s">
        <v>1</v>
      </c>
    </row>
    <row r="816" spans="1:2" x14ac:dyDescent="0.25">
      <c r="A816" s="31">
        <v>35674</v>
      </c>
      <c r="B816" s="49" t="s">
        <v>1</v>
      </c>
    </row>
    <row r="817" spans="1:2" x14ac:dyDescent="0.25">
      <c r="A817" s="31">
        <v>35704</v>
      </c>
      <c r="B817" s="49" t="s">
        <v>1</v>
      </c>
    </row>
    <row r="818" spans="1:2" x14ac:dyDescent="0.25">
      <c r="A818" s="31">
        <v>35735</v>
      </c>
      <c r="B818" s="49" t="s">
        <v>1</v>
      </c>
    </row>
    <row r="819" spans="1:2" x14ac:dyDescent="0.25">
      <c r="A819" s="31">
        <v>35765</v>
      </c>
      <c r="B819" s="49" t="s">
        <v>1</v>
      </c>
    </row>
    <row r="820" spans="1:2" x14ac:dyDescent="0.25">
      <c r="A820" s="31">
        <v>35796</v>
      </c>
      <c r="B820" s="49" t="s">
        <v>1</v>
      </c>
    </row>
    <row r="821" spans="1:2" x14ac:dyDescent="0.25">
      <c r="A821" s="31">
        <v>35827</v>
      </c>
      <c r="B821" s="49" t="s">
        <v>1</v>
      </c>
    </row>
    <row r="822" spans="1:2" x14ac:dyDescent="0.25">
      <c r="A822" s="31">
        <v>35855</v>
      </c>
      <c r="B822" s="49" t="s">
        <v>1</v>
      </c>
    </row>
    <row r="823" spans="1:2" x14ac:dyDescent="0.25">
      <c r="A823" s="31">
        <v>35886</v>
      </c>
      <c r="B823" s="49" t="s">
        <v>1</v>
      </c>
    </row>
    <row r="824" spans="1:2" x14ac:dyDescent="0.25">
      <c r="A824" s="31">
        <v>35916</v>
      </c>
      <c r="B824" s="49" t="s">
        <v>1</v>
      </c>
    </row>
    <row r="825" spans="1:2" x14ac:dyDescent="0.25">
      <c r="A825" s="31">
        <v>35947</v>
      </c>
      <c r="B825" s="49" t="s">
        <v>1</v>
      </c>
    </row>
    <row r="826" spans="1:2" x14ac:dyDescent="0.25">
      <c r="A826" s="31">
        <v>35977</v>
      </c>
      <c r="B826" s="49" t="s">
        <v>1</v>
      </c>
    </row>
    <row r="827" spans="1:2" x14ac:dyDescent="0.25">
      <c r="A827" s="31">
        <v>36008</v>
      </c>
      <c r="B827" s="49" t="s">
        <v>1</v>
      </c>
    </row>
    <row r="828" spans="1:2" x14ac:dyDescent="0.25">
      <c r="A828" s="31">
        <v>36039</v>
      </c>
      <c r="B828" s="49" t="s">
        <v>1</v>
      </c>
    </row>
    <row r="829" spans="1:2" x14ac:dyDescent="0.25">
      <c r="A829" s="31">
        <v>36069</v>
      </c>
      <c r="B829" s="49" t="s">
        <v>1</v>
      </c>
    </row>
    <row r="830" spans="1:2" x14ac:dyDescent="0.25">
      <c r="A830" s="31">
        <v>36100</v>
      </c>
      <c r="B830" s="49" t="s">
        <v>1</v>
      </c>
    </row>
    <row r="831" spans="1:2" x14ac:dyDescent="0.25">
      <c r="A831" s="31">
        <v>36130</v>
      </c>
      <c r="B831" s="49" t="s">
        <v>1</v>
      </c>
    </row>
    <row r="832" spans="1:2" x14ac:dyDescent="0.25">
      <c r="A832" s="31">
        <v>36161</v>
      </c>
      <c r="B832" s="49" t="s">
        <v>1</v>
      </c>
    </row>
    <row r="833" spans="1:2" x14ac:dyDescent="0.25">
      <c r="A833" s="31">
        <v>36192</v>
      </c>
      <c r="B833" s="49" t="s">
        <v>1</v>
      </c>
    </row>
    <row r="834" spans="1:2" x14ac:dyDescent="0.25">
      <c r="A834" s="31">
        <v>36220</v>
      </c>
      <c r="B834" s="49" t="s">
        <v>1</v>
      </c>
    </row>
    <row r="835" spans="1:2" x14ac:dyDescent="0.25">
      <c r="A835" s="31">
        <v>36251</v>
      </c>
      <c r="B835" s="49" t="s">
        <v>1</v>
      </c>
    </row>
    <row r="836" spans="1:2" x14ac:dyDescent="0.25">
      <c r="A836" s="31">
        <v>36281</v>
      </c>
      <c r="B836" s="49" t="s">
        <v>1</v>
      </c>
    </row>
    <row r="837" spans="1:2" x14ac:dyDescent="0.25">
      <c r="A837" s="31">
        <v>36312</v>
      </c>
      <c r="B837" s="49" t="s">
        <v>1</v>
      </c>
    </row>
    <row r="838" spans="1:2" x14ac:dyDescent="0.25">
      <c r="A838" s="31">
        <v>36342</v>
      </c>
      <c r="B838" s="49" t="s">
        <v>1</v>
      </c>
    </row>
    <row r="839" spans="1:2" x14ac:dyDescent="0.25">
      <c r="A839" s="31">
        <v>36373</v>
      </c>
      <c r="B839" s="49" t="s">
        <v>1</v>
      </c>
    </row>
    <row r="840" spans="1:2" x14ac:dyDescent="0.25">
      <c r="A840" s="31">
        <v>36404</v>
      </c>
      <c r="B840" s="49" t="s">
        <v>1</v>
      </c>
    </row>
    <row r="841" spans="1:2" x14ac:dyDescent="0.25">
      <c r="A841" s="31">
        <v>36434</v>
      </c>
      <c r="B841" s="49" t="s">
        <v>1</v>
      </c>
    </row>
    <row r="842" spans="1:2" x14ac:dyDescent="0.25">
      <c r="A842" s="31">
        <v>36465</v>
      </c>
      <c r="B842" s="49" t="s">
        <v>1</v>
      </c>
    </row>
    <row r="843" spans="1:2" x14ac:dyDescent="0.25">
      <c r="A843" s="31">
        <v>36495</v>
      </c>
      <c r="B843" s="49" t="s">
        <v>1</v>
      </c>
    </row>
    <row r="844" spans="1:2" x14ac:dyDescent="0.25">
      <c r="A844" s="31">
        <v>36526</v>
      </c>
      <c r="B844" s="49" t="s">
        <v>1</v>
      </c>
    </row>
    <row r="845" spans="1:2" x14ac:dyDescent="0.25">
      <c r="A845" s="31">
        <v>36557</v>
      </c>
      <c r="B845" s="49" t="s">
        <v>1</v>
      </c>
    </row>
    <row r="846" spans="1:2" x14ac:dyDescent="0.25">
      <c r="A846" s="31">
        <v>36586</v>
      </c>
      <c r="B846" s="49" t="s">
        <v>1</v>
      </c>
    </row>
    <row r="847" spans="1:2" x14ac:dyDescent="0.25">
      <c r="A847" s="31">
        <v>36617</v>
      </c>
      <c r="B847" s="49" t="s">
        <v>1</v>
      </c>
    </row>
    <row r="848" spans="1:2" x14ac:dyDescent="0.25">
      <c r="A848" s="31">
        <v>36647</v>
      </c>
      <c r="B848" s="49" t="s">
        <v>1</v>
      </c>
    </row>
    <row r="849" spans="1:2" x14ac:dyDescent="0.25">
      <c r="A849" s="31">
        <v>36678</v>
      </c>
      <c r="B849" s="49" t="s">
        <v>1</v>
      </c>
    </row>
    <row r="850" spans="1:2" x14ac:dyDescent="0.25">
      <c r="A850" s="31">
        <v>36708</v>
      </c>
      <c r="B850" s="49" t="s">
        <v>1</v>
      </c>
    </row>
    <row r="851" spans="1:2" x14ac:dyDescent="0.25">
      <c r="A851" s="31">
        <v>36739</v>
      </c>
      <c r="B851" s="49" t="s">
        <v>1</v>
      </c>
    </row>
    <row r="852" spans="1:2" x14ac:dyDescent="0.25">
      <c r="A852" s="31">
        <v>36770</v>
      </c>
      <c r="B852" s="49" t="s">
        <v>1</v>
      </c>
    </row>
    <row r="853" spans="1:2" x14ac:dyDescent="0.25">
      <c r="A853" s="31">
        <v>36800</v>
      </c>
      <c r="B853" s="49" t="s">
        <v>1</v>
      </c>
    </row>
    <row r="854" spans="1:2" x14ac:dyDescent="0.25">
      <c r="A854" s="31">
        <v>36831</v>
      </c>
      <c r="B854" s="49" t="s">
        <v>1</v>
      </c>
    </row>
    <row r="855" spans="1:2" x14ac:dyDescent="0.25">
      <c r="A855" s="31">
        <v>36861</v>
      </c>
      <c r="B855" s="49" t="s">
        <v>1</v>
      </c>
    </row>
    <row r="856" spans="1:2" x14ac:dyDescent="0.25">
      <c r="A856" s="31">
        <v>36892</v>
      </c>
      <c r="B856" s="49" t="s">
        <v>1</v>
      </c>
    </row>
    <row r="857" spans="1:2" x14ac:dyDescent="0.25">
      <c r="A857" s="31">
        <v>36923</v>
      </c>
      <c r="B857" s="49" t="s">
        <v>1</v>
      </c>
    </row>
    <row r="858" spans="1:2" x14ac:dyDescent="0.25">
      <c r="A858" s="31">
        <v>36951</v>
      </c>
      <c r="B858" s="49" t="s">
        <v>1</v>
      </c>
    </row>
    <row r="859" spans="1:2" x14ac:dyDescent="0.25">
      <c r="A859" s="31">
        <v>36982</v>
      </c>
      <c r="B859" s="49" t="s">
        <v>1</v>
      </c>
    </row>
    <row r="860" spans="1:2" x14ac:dyDescent="0.25">
      <c r="A860" s="31">
        <v>37012</v>
      </c>
      <c r="B860" s="49" t="s">
        <v>1</v>
      </c>
    </row>
    <row r="861" spans="1:2" x14ac:dyDescent="0.25">
      <c r="A861" s="31">
        <v>37043</v>
      </c>
      <c r="B861" s="49" t="s">
        <v>1</v>
      </c>
    </row>
    <row r="862" spans="1:2" x14ac:dyDescent="0.25">
      <c r="A862" s="31">
        <v>37073</v>
      </c>
      <c r="B862" s="49" t="s">
        <v>1</v>
      </c>
    </row>
    <row r="863" spans="1:2" x14ac:dyDescent="0.25">
      <c r="A863" s="31">
        <v>37104</v>
      </c>
      <c r="B863" s="49" t="s">
        <v>1</v>
      </c>
    </row>
    <row r="864" spans="1:2" x14ac:dyDescent="0.25">
      <c r="A864" s="31">
        <v>37135</v>
      </c>
      <c r="B864" s="49" t="s">
        <v>1</v>
      </c>
    </row>
    <row r="865" spans="1:2" x14ac:dyDescent="0.25">
      <c r="A865" s="31">
        <v>37165</v>
      </c>
      <c r="B865" s="49" t="s">
        <v>1</v>
      </c>
    </row>
    <row r="866" spans="1:2" x14ac:dyDescent="0.25">
      <c r="A866" s="31">
        <v>37196</v>
      </c>
      <c r="B866" s="49" t="s">
        <v>1</v>
      </c>
    </row>
    <row r="867" spans="1:2" x14ac:dyDescent="0.25">
      <c r="A867" s="31">
        <v>37226</v>
      </c>
      <c r="B867" s="49" t="s">
        <v>1</v>
      </c>
    </row>
    <row r="868" spans="1:2" x14ac:dyDescent="0.25">
      <c r="A868" s="31">
        <v>37257</v>
      </c>
      <c r="B868" s="49" t="s">
        <v>1</v>
      </c>
    </row>
    <row r="869" spans="1:2" x14ac:dyDescent="0.25">
      <c r="A869" s="31">
        <v>37288</v>
      </c>
      <c r="B869" s="49" t="s">
        <v>1</v>
      </c>
    </row>
    <row r="870" spans="1:2" x14ac:dyDescent="0.25">
      <c r="A870" s="31">
        <v>37316</v>
      </c>
      <c r="B870" s="49" t="s">
        <v>1</v>
      </c>
    </row>
    <row r="871" spans="1:2" x14ac:dyDescent="0.25">
      <c r="A871" s="31">
        <v>37347</v>
      </c>
      <c r="B871" s="49" t="s">
        <v>1</v>
      </c>
    </row>
    <row r="872" spans="1:2" x14ac:dyDescent="0.25">
      <c r="A872" s="31">
        <v>37377</v>
      </c>
      <c r="B872" s="49" t="s">
        <v>1</v>
      </c>
    </row>
    <row r="873" spans="1:2" x14ac:dyDescent="0.25">
      <c r="A873" s="31">
        <v>37408</v>
      </c>
      <c r="B873" s="49" t="s">
        <v>1</v>
      </c>
    </row>
    <row r="874" spans="1:2" x14ac:dyDescent="0.25">
      <c r="A874" s="31">
        <v>37438</v>
      </c>
      <c r="B874" s="49" t="s">
        <v>1</v>
      </c>
    </row>
    <row r="875" spans="1:2" x14ac:dyDescent="0.25">
      <c r="A875" s="31">
        <v>37469</v>
      </c>
      <c r="B875" s="49" t="s">
        <v>1</v>
      </c>
    </row>
    <row r="876" spans="1:2" x14ac:dyDescent="0.25">
      <c r="A876" s="31">
        <v>37500</v>
      </c>
      <c r="B876" s="49" t="s">
        <v>1</v>
      </c>
    </row>
    <row r="877" spans="1:2" x14ac:dyDescent="0.25">
      <c r="A877" s="31">
        <v>37530</v>
      </c>
      <c r="B877" s="49" t="s">
        <v>1</v>
      </c>
    </row>
    <row r="878" spans="1:2" x14ac:dyDescent="0.25">
      <c r="A878" s="31">
        <v>37561</v>
      </c>
      <c r="B878" s="49" t="s">
        <v>1</v>
      </c>
    </row>
    <row r="879" spans="1:2" x14ac:dyDescent="0.25">
      <c r="A879" s="31">
        <v>37591</v>
      </c>
      <c r="B879" s="49" t="s">
        <v>1</v>
      </c>
    </row>
    <row r="880" spans="1:2" x14ac:dyDescent="0.25">
      <c r="A880" s="31">
        <v>37622</v>
      </c>
      <c r="B880" s="49" t="s">
        <v>1</v>
      </c>
    </row>
    <row r="881" spans="1:2" x14ac:dyDescent="0.25">
      <c r="A881" s="31">
        <v>37653</v>
      </c>
      <c r="B881" s="49" t="s">
        <v>1</v>
      </c>
    </row>
    <row r="882" spans="1:2" x14ac:dyDescent="0.25">
      <c r="A882" s="31">
        <v>37681</v>
      </c>
      <c r="B882" s="49"/>
    </row>
    <row r="883" spans="1:2" x14ac:dyDescent="0.25">
      <c r="A883" s="31">
        <v>37712</v>
      </c>
      <c r="B883" s="49">
        <v>2201.69</v>
      </c>
    </row>
    <row r="884" spans="1:2" x14ac:dyDescent="0.25">
      <c r="A884" s="31">
        <v>37742</v>
      </c>
      <c r="B884" s="49">
        <v>37319.550000000003</v>
      </c>
    </row>
    <row r="885" spans="1:2" x14ac:dyDescent="0.25">
      <c r="A885" s="31">
        <v>37773</v>
      </c>
      <c r="B885" s="49">
        <v>58941.69</v>
      </c>
    </row>
    <row r="886" spans="1:2" x14ac:dyDescent="0.25">
      <c r="A886" s="31">
        <v>37803</v>
      </c>
      <c r="B886" s="49">
        <v>20346.740000000002</v>
      </c>
    </row>
    <row r="887" spans="1:2" x14ac:dyDescent="0.25">
      <c r="A887" s="31">
        <v>37834</v>
      </c>
      <c r="B887" s="49">
        <v>17607.53</v>
      </c>
    </row>
    <row r="888" spans="1:2" x14ac:dyDescent="0.25">
      <c r="A888" s="31">
        <v>37865</v>
      </c>
      <c r="B888" s="49">
        <v>12954.24</v>
      </c>
    </row>
    <row r="889" spans="1:2" x14ac:dyDescent="0.25">
      <c r="A889" s="31">
        <v>37895</v>
      </c>
      <c r="B889" s="49">
        <v>11395.21</v>
      </c>
    </row>
    <row r="890" spans="1:2" x14ac:dyDescent="0.25">
      <c r="A890" s="31">
        <v>37926</v>
      </c>
      <c r="B890" s="49">
        <v>15358.24</v>
      </c>
    </row>
    <row r="891" spans="1:2" x14ac:dyDescent="0.25">
      <c r="A891" s="31">
        <v>37956</v>
      </c>
      <c r="B891" s="49" t="s">
        <v>1</v>
      </c>
    </row>
    <row r="892" spans="1:2" x14ac:dyDescent="0.25">
      <c r="A892" s="31">
        <v>37987</v>
      </c>
      <c r="B892" s="49" t="s">
        <v>1</v>
      </c>
    </row>
    <row r="893" spans="1:2" x14ac:dyDescent="0.25">
      <c r="A893" s="31">
        <v>38018</v>
      </c>
      <c r="B893" s="49" t="s">
        <v>1</v>
      </c>
    </row>
    <row r="894" spans="1:2" x14ac:dyDescent="0.25">
      <c r="A894" s="31">
        <v>38047</v>
      </c>
      <c r="B894" s="49"/>
    </row>
    <row r="895" spans="1:2" x14ac:dyDescent="0.25">
      <c r="A895" s="31">
        <v>38078</v>
      </c>
      <c r="B895" s="49">
        <v>25519.71</v>
      </c>
    </row>
    <row r="896" spans="1:2" x14ac:dyDescent="0.25">
      <c r="A896" s="31">
        <v>38108</v>
      </c>
      <c r="B896" s="49">
        <v>17946.71</v>
      </c>
    </row>
    <row r="897" spans="1:2" x14ac:dyDescent="0.25">
      <c r="A897" s="31">
        <v>38139</v>
      </c>
      <c r="B897" s="49">
        <v>29093.98</v>
      </c>
    </row>
    <row r="898" spans="1:2" x14ac:dyDescent="0.25">
      <c r="A898" s="31">
        <v>38169</v>
      </c>
      <c r="B898" s="49">
        <v>35544.32</v>
      </c>
    </row>
    <row r="899" spans="1:2" x14ac:dyDescent="0.25">
      <c r="A899" s="31">
        <v>38200</v>
      </c>
      <c r="B899" s="49">
        <v>35127.79</v>
      </c>
    </row>
    <row r="900" spans="1:2" x14ac:dyDescent="0.25">
      <c r="A900" s="31">
        <v>38231</v>
      </c>
      <c r="B900" s="49">
        <v>17432.98</v>
      </c>
    </row>
    <row r="901" spans="1:2" x14ac:dyDescent="0.25">
      <c r="A901" s="31">
        <v>38261</v>
      </c>
      <c r="B901" s="49">
        <v>24690.61</v>
      </c>
    </row>
    <row r="902" spans="1:2" x14ac:dyDescent="0.25">
      <c r="A902" s="31">
        <v>38292</v>
      </c>
      <c r="B902" s="49">
        <v>21366.26</v>
      </c>
    </row>
    <row r="903" spans="1:2" x14ac:dyDescent="0.25">
      <c r="A903" s="31">
        <v>38322</v>
      </c>
      <c r="B903" s="49" t="s">
        <v>1</v>
      </c>
    </row>
    <row r="904" spans="1:2" x14ac:dyDescent="0.25">
      <c r="A904" s="31">
        <v>38353</v>
      </c>
      <c r="B904" s="49" t="s">
        <v>1</v>
      </c>
    </row>
    <row r="905" spans="1:2" x14ac:dyDescent="0.25">
      <c r="A905" s="31">
        <v>38384</v>
      </c>
      <c r="B905" s="49"/>
    </row>
    <row r="906" spans="1:2" x14ac:dyDescent="0.25">
      <c r="A906" s="31">
        <v>38412</v>
      </c>
      <c r="B906" s="49">
        <v>4258.57</v>
      </c>
    </row>
    <row r="907" spans="1:2" x14ac:dyDescent="0.25">
      <c r="A907" s="31">
        <v>38443</v>
      </c>
      <c r="B907" s="49">
        <v>41705.07</v>
      </c>
    </row>
    <row r="908" spans="1:2" x14ac:dyDescent="0.25">
      <c r="A908" s="31">
        <v>38473</v>
      </c>
      <c r="B908" s="49">
        <v>43297.82</v>
      </c>
    </row>
    <row r="909" spans="1:2" x14ac:dyDescent="0.25">
      <c r="A909" s="31">
        <v>38504</v>
      </c>
      <c r="B909" s="49">
        <v>71376.25</v>
      </c>
    </row>
    <row r="910" spans="1:2" x14ac:dyDescent="0.25">
      <c r="A910" s="31">
        <v>38534</v>
      </c>
      <c r="B910" s="49">
        <v>19793.349999999999</v>
      </c>
    </row>
    <row r="911" spans="1:2" x14ac:dyDescent="0.25">
      <c r="A911" s="31">
        <v>38565</v>
      </c>
      <c r="B911" s="49">
        <v>30325.73</v>
      </c>
    </row>
    <row r="912" spans="1:2" x14ac:dyDescent="0.25">
      <c r="A912" s="31">
        <v>38596</v>
      </c>
      <c r="B912" s="49">
        <v>12938.37</v>
      </c>
    </row>
    <row r="913" spans="1:2" x14ac:dyDescent="0.25">
      <c r="A913" s="31">
        <v>38626</v>
      </c>
      <c r="B913" s="49">
        <v>29923.08</v>
      </c>
    </row>
    <row r="914" spans="1:2" x14ac:dyDescent="0.25">
      <c r="A914" s="31">
        <v>38657</v>
      </c>
      <c r="B914" s="49">
        <v>15370.14</v>
      </c>
    </row>
    <row r="915" spans="1:2" x14ac:dyDescent="0.25">
      <c r="A915" s="31">
        <v>38687</v>
      </c>
      <c r="B915" s="49">
        <v>14995.26</v>
      </c>
    </row>
    <row r="916" spans="1:2" x14ac:dyDescent="0.25">
      <c r="A916" s="31">
        <v>38718</v>
      </c>
      <c r="B916" s="49">
        <v>13586.97</v>
      </c>
    </row>
    <row r="917" spans="1:2" x14ac:dyDescent="0.25">
      <c r="A917" s="31">
        <v>38749</v>
      </c>
      <c r="B917" s="49">
        <v>16786.36</v>
      </c>
    </row>
    <row r="918" spans="1:2" x14ac:dyDescent="0.25">
      <c r="A918" s="31">
        <v>38777</v>
      </c>
      <c r="B918" s="49">
        <v>20237.650000000001</v>
      </c>
    </row>
    <row r="919" spans="1:2" x14ac:dyDescent="0.25">
      <c r="A919" s="31">
        <v>38808</v>
      </c>
      <c r="B919" s="49">
        <v>10867.6</v>
      </c>
    </row>
    <row r="920" spans="1:2" x14ac:dyDescent="0.25">
      <c r="A920" s="31">
        <v>38838</v>
      </c>
      <c r="B920" s="49">
        <v>15965.19</v>
      </c>
    </row>
    <row r="921" spans="1:2" x14ac:dyDescent="0.25">
      <c r="A921" s="31">
        <v>38869</v>
      </c>
      <c r="B921" s="49">
        <v>21118.32</v>
      </c>
    </row>
    <row r="922" spans="1:2" x14ac:dyDescent="0.25">
      <c r="A922" s="31">
        <v>38899</v>
      </c>
      <c r="B922" s="49">
        <v>32146.58</v>
      </c>
    </row>
    <row r="923" spans="1:2" x14ac:dyDescent="0.25">
      <c r="A923" s="31">
        <v>38930</v>
      </c>
      <c r="B923" s="49">
        <v>25079.37</v>
      </c>
    </row>
    <row r="924" spans="1:2" x14ac:dyDescent="0.25">
      <c r="A924" s="31">
        <v>38961</v>
      </c>
      <c r="B924" s="49">
        <v>10720.82</v>
      </c>
    </row>
    <row r="925" spans="1:2" x14ac:dyDescent="0.25">
      <c r="A925" s="31">
        <v>38991</v>
      </c>
      <c r="B925" s="49">
        <v>18164.89</v>
      </c>
    </row>
    <row r="926" spans="1:2" x14ac:dyDescent="0.25">
      <c r="A926" s="31">
        <v>39022</v>
      </c>
      <c r="B926" s="49">
        <v>21905.77</v>
      </c>
    </row>
    <row r="927" spans="1:2" x14ac:dyDescent="0.25">
      <c r="A927" s="31">
        <v>39052</v>
      </c>
      <c r="B927" s="49">
        <v>23327.94</v>
      </c>
    </row>
    <row r="928" spans="1:2" x14ac:dyDescent="0.25">
      <c r="A928" s="31">
        <v>39083</v>
      </c>
      <c r="B928" s="49">
        <v>20134.509999999998</v>
      </c>
    </row>
    <row r="929" spans="1:2" x14ac:dyDescent="0.25">
      <c r="A929" s="31">
        <v>39114</v>
      </c>
      <c r="B929" s="49">
        <v>28727.03</v>
      </c>
    </row>
    <row r="930" spans="1:2" x14ac:dyDescent="0.25">
      <c r="A930" s="31">
        <v>39142</v>
      </c>
      <c r="B930" s="49">
        <v>50985.87</v>
      </c>
    </row>
    <row r="931" spans="1:2" x14ac:dyDescent="0.25">
      <c r="A931" s="31">
        <v>39173</v>
      </c>
      <c r="B931" s="49">
        <v>77199.8</v>
      </c>
    </row>
    <row r="932" spans="1:2" x14ac:dyDescent="0.25">
      <c r="A932" s="31">
        <v>39203</v>
      </c>
      <c r="B932" s="49">
        <v>191526.77</v>
      </c>
    </row>
    <row r="933" spans="1:2" x14ac:dyDescent="0.25">
      <c r="A933" s="31">
        <v>39234</v>
      </c>
      <c r="B933" s="49">
        <v>100634.86</v>
      </c>
    </row>
    <row r="934" spans="1:2" x14ac:dyDescent="0.25">
      <c r="A934" s="31">
        <v>39264</v>
      </c>
      <c r="B934" s="49">
        <v>40292.82</v>
      </c>
    </row>
    <row r="935" spans="1:2" x14ac:dyDescent="0.25">
      <c r="A935" s="31">
        <v>39295</v>
      </c>
      <c r="B935" s="49">
        <v>30292.01</v>
      </c>
    </row>
    <row r="936" spans="1:2" x14ac:dyDescent="0.25">
      <c r="A936" s="31">
        <v>39326</v>
      </c>
      <c r="B936" s="49">
        <v>13636.56</v>
      </c>
    </row>
    <row r="937" spans="1:2" x14ac:dyDescent="0.25">
      <c r="A937" s="31">
        <v>39356</v>
      </c>
      <c r="B937" s="49">
        <v>21338.49</v>
      </c>
    </row>
    <row r="938" spans="1:2" x14ac:dyDescent="0.25">
      <c r="A938" s="31">
        <v>39387</v>
      </c>
      <c r="B938" s="49">
        <v>31811.37</v>
      </c>
    </row>
    <row r="939" spans="1:2" x14ac:dyDescent="0.25">
      <c r="A939" s="31">
        <v>39417</v>
      </c>
      <c r="B939" s="49">
        <v>16268.67</v>
      </c>
    </row>
    <row r="940" spans="1:2" x14ac:dyDescent="0.25">
      <c r="A940" s="31">
        <v>39448</v>
      </c>
      <c r="B940" s="49">
        <v>17498.439999999999</v>
      </c>
    </row>
    <row r="941" spans="1:2" x14ac:dyDescent="0.25">
      <c r="A941" s="31">
        <v>39479</v>
      </c>
      <c r="B941" s="49">
        <v>26148.48</v>
      </c>
    </row>
    <row r="942" spans="1:2" x14ac:dyDescent="0.25">
      <c r="A942" s="31">
        <v>39508</v>
      </c>
      <c r="B942" s="49">
        <v>24523.99</v>
      </c>
    </row>
    <row r="943" spans="1:2" x14ac:dyDescent="0.25">
      <c r="A943" s="31">
        <v>39539</v>
      </c>
      <c r="B943" s="49">
        <v>15683.53</v>
      </c>
    </row>
    <row r="944" spans="1:2" x14ac:dyDescent="0.25">
      <c r="A944" s="31">
        <v>39569</v>
      </c>
      <c r="B944" s="49">
        <v>29968.7</v>
      </c>
    </row>
    <row r="945" spans="1:2" x14ac:dyDescent="0.25">
      <c r="A945" s="31">
        <v>39600</v>
      </c>
      <c r="B945" s="49">
        <v>40050.83</v>
      </c>
    </row>
    <row r="946" spans="1:2" x14ac:dyDescent="0.25">
      <c r="A946" s="31">
        <v>39630</v>
      </c>
      <c r="B946" s="49">
        <v>34300.660000000003</v>
      </c>
    </row>
    <row r="947" spans="1:2" x14ac:dyDescent="0.25">
      <c r="A947" s="31">
        <v>39661</v>
      </c>
      <c r="B947" s="49">
        <v>37896.75</v>
      </c>
    </row>
    <row r="948" spans="1:2" x14ac:dyDescent="0.25">
      <c r="A948" s="31">
        <v>39692</v>
      </c>
      <c r="B948" s="49">
        <v>20366.580000000002</v>
      </c>
    </row>
    <row r="949" spans="1:2" x14ac:dyDescent="0.25">
      <c r="A949" s="31">
        <v>39722</v>
      </c>
      <c r="B949" s="49">
        <v>17034.3</v>
      </c>
    </row>
    <row r="950" spans="1:2" x14ac:dyDescent="0.25">
      <c r="A950" s="31">
        <v>39753</v>
      </c>
      <c r="B950" s="49">
        <v>23930.93</v>
      </c>
    </row>
    <row r="951" spans="1:2" x14ac:dyDescent="0.25">
      <c r="A951" s="31">
        <v>39783</v>
      </c>
      <c r="B951" s="49">
        <v>19485.900000000001</v>
      </c>
    </row>
    <row r="952" spans="1:2" x14ac:dyDescent="0.25">
      <c r="A952" s="31">
        <v>39814</v>
      </c>
      <c r="B952" s="49">
        <v>20511.37</v>
      </c>
    </row>
    <row r="953" spans="1:2" x14ac:dyDescent="0.25">
      <c r="A953" s="31">
        <v>39845</v>
      </c>
      <c r="B953" s="49">
        <v>17565.88</v>
      </c>
    </row>
    <row r="954" spans="1:2" x14ac:dyDescent="0.25">
      <c r="A954" s="31">
        <v>39873</v>
      </c>
      <c r="B954" s="49">
        <v>19198.3</v>
      </c>
    </row>
    <row r="955" spans="1:2" x14ac:dyDescent="0.25">
      <c r="A955" s="31">
        <v>39904</v>
      </c>
      <c r="B955" s="49">
        <v>43101.45</v>
      </c>
    </row>
    <row r="956" spans="1:2" x14ac:dyDescent="0.25">
      <c r="A956" s="31">
        <v>39934</v>
      </c>
      <c r="B956" s="49">
        <v>56831.24</v>
      </c>
    </row>
    <row r="957" spans="1:2" x14ac:dyDescent="0.25">
      <c r="A957" s="31">
        <v>39965</v>
      </c>
      <c r="B957" s="49">
        <v>133588.72</v>
      </c>
    </row>
    <row r="958" spans="1:2" x14ac:dyDescent="0.25">
      <c r="A958" s="31">
        <v>39995</v>
      </c>
      <c r="B958" s="49">
        <v>49966.35</v>
      </c>
    </row>
    <row r="959" spans="1:2" x14ac:dyDescent="0.25">
      <c r="A959" s="31">
        <v>40026</v>
      </c>
      <c r="B959" s="49">
        <v>18623.080000000002</v>
      </c>
    </row>
    <row r="960" spans="1:2" x14ac:dyDescent="0.25">
      <c r="A960" s="31">
        <v>40057</v>
      </c>
      <c r="B960" s="49">
        <v>14483.52</v>
      </c>
    </row>
    <row r="961" spans="1:2" x14ac:dyDescent="0.25">
      <c r="A961" s="31">
        <v>40087</v>
      </c>
      <c r="B961" s="49">
        <v>19111.02</v>
      </c>
    </row>
    <row r="962" spans="1:2" x14ac:dyDescent="0.25">
      <c r="A962" s="31">
        <v>40118</v>
      </c>
      <c r="B962" s="49">
        <v>38864.699999999997</v>
      </c>
    </row>
    <row r="963" spans="1:2" x14ac:dyDescent="0.25">
      <c r="A963" s="31">
        <v>40148</v>
      </c>
      <c r="B963" s="49">
        <v>25944.18</v>
      </c>
    </row>
    <row r="964" spans="1:2" x14ac:dyDescent="0.25">
      <c r="A964" s="31">
        <v>40179</v>
      </c>
      <c r="B964" s="49">
        <v>16707.02</v>
      </c>
    </row>
    <row r="965" spans="1:2" x14ac:dyDescent="0.25">
      <c r="A965" s="31">
        <v>40210</v>
      </c>
      <c r="B965" s="49">
        <v>19692.189999999999</v>
      </c>
    </row>
    <row r="966" spans="1:2" x14ac:dyDescent="0.25">
      <c r="A966" s="31">
        <v>40238</v>
      </c>
      <c r="B966" s="49">
        <v>37521.870000000003</v>
      </c>
    </row>
    <row r="967" spans="1:2" x14ac:dyDescent="0.25">
      <c r="A967" s="31">
        <v>40269</v>
      </c>
      <c r="B967" s="49">
        <v>64305.07</v>
      </c>
    </row>
    <row r="968" spans="1:2" x14ac:dyDescent="0.25">
      <c r="A968" s="31">
        <v>40299</v>
      </c>
      <c r="B968" s="49">
        <v>65588.39</v>
      </c>
    </row>
    <row r="969" spans="1:2" x14ac:dyDescent="0.25">
      <c r="A969" s="31">
        <v>40330</v>
      </c>
      <c r="B969" s="49">
        <v>79494.710000000006</v>
      </c>
    </row>
    <row r="970" spans="1:2" x14ac:dyDescent="0.25">
      <c r="A970" s="31">
        <v>40360</v>
      </c>
      <c r="B970" s="49">
        <v>25053.59</v>
      </c>
    </row>
    <row r="971" spans="1:2" x14ac:dyDescent="0.25">
      <c r="A971" s="31">
        <v>40391</v>
      </c>
      <c r="B971" s="49">
        <v>27909.83</v>
      </c>
    </row>
    <row r="972" spans="1:2" x14ac:dyDescent="0.25">
      <c r="A972" s="31">
        <v>40422</v>
      </c>
      <c r="B972" s="49">
        <v>9510.8799999999992</v>
      </c>
    </row>
    <row r="973" spans="1:2" x14ac:dyDescent="0.25">
      <c r="A973" s="31">
        <v>40452</v>
      </c>
      <c r="B973" s="49">
        <v>13537.39</v>
      </c>
    </row>
    <row r="974" spans="1:2" x14ac:dyDescent="0.25">
      <c r="A974" s="31">
        <v>40483</v>
      </c>
      <c r="B974" s="49">
        <v>25658.560000000001</v>
      </c>
    </row>
    <row r="975" spans="1:2" x14ac:dyDescent="0.25">
      <c r="A975" s="31">
        <v>40513</v>
      </c>
      <c r="B975" s="49">
        <v>18708.37</v>
      </c>
    </row>
    <row r="976" spans="1:2" x14ac:dyDescent="0.25">
      <c r="A976" s="31">
        <v>40544</v>
      </c>
      <c r="B976" s="49">
        <v>15052.78</v>
      </c>
    </row>
    <row r="977" spans="1:2" x14ac:dyDescent="0.25">
      <c r="A977" s="31">
        <v>40575</v>
      </c>
      <c r="B977" s="49">
        <v>13965.82</v>
      </c>
    </row>
    <row r="978" spans="1:2" x14ac:dyDescent="0.25">
      <c r="A978" s="31">
        <v>40603</v>
      </c>
      <c r="B978" s="49">
        <v>13789.29</v>
      </c>
    </row>
    <row r="979" spans="1:2" x14ac:dyDescent="0.25">
      <c r="A979" s="31">
        <v>40634</v>
      </c>
      <c r="B979" s="49">
        <v>13743.67</v>
      </c>
    </row>
    <row r="980" spans="1:2" x14ac:dyDescent="0.25">
      <c r="A980" s="31">
        <v>40664</v>
      </c>
      <c r="B980" s="49">
        <v>34748.94</v>
      </c>
    </row>
    <row r="981" spans="1:2" x14ac:dyDescent="0.25">
      <c r="A981" s="31">
        <v>40695</v>
      </c>
      <c r="B981" s="49">
        <v>39106.69</v>
      </c>
    </row>
    <row r="982" spans="1:2" x14ac:dyDescent="0.25">
      <c r="A982" s="31">
        <v>40725</v>
      </c>
      <c r="B982" s="49">
        <v>102675.88</v>
      </c>
    </row>
    <row r="983" spans="1:2" x14ac:dyDescent="0.25">
      <c r="A983" s="31">
        <v>40756</v>
      </c>
      <c r="B983" s="49">
        <v>20610.55</v>
      </c>
    </row>
    <row r="984" spans="1:2" x14ac:dyDescent="0.25">
      <c r="A984" s="31">
        <v>40787</v>
      </c>
      <c r="B984" s="49">
        <v>14201.86</v>
      </c>
    </row>
    <row r="985" spans="1:2" x14ac:dyDescent="0.25">
      <c r="A985" s="32">
        <v>40817</v>
      </c>
      <c r="B985" s="50">
        <v>19656.5</v>
      </c>
    </row>
    <row r="986" spans="1:2" x14ac:dyDescent="0.25">
      <c r="A986" s="32">
        <v>40848</v>
      </c>
      <c r="B986" s="50">
        <v>27479.4</v>
      </c>
    </row>
    <row r="987" spans="1:2" x14ac:dyDescent="0.25">
      <c r="A987" s="32">
        <v>40878</v>
      </c>
      <c r="B987" s="50">
        <v>17926.900000000001</v>
      </c>
    </row>
    <row r="988" spans="1:2" x14ac:dyDescent="0.25">
      <c r="A988" s="32">
        <v>40909</v>
      </c>
      <c r="B988" s="50">
        <v>14800.9</v>
      </c>
    </row>
    <row r="989" spans="1:2" x14ac:dyDescent="0.25">
      <c r="A989" s="32">
        <v>40940</v>
      </c>
      <c r="B989" s="50">
        <v>18682.599999999999</v>
      </c>
    </row>
    <row r="990" spans="1:2" x14ac:dyDescent="0.25">
      <c r="A990" s="32">
        <v>40969</v>
      </c>
      <c r="B990" s="50">
        <v>17335.8</v>
      </c>
    </row>
    <row r="991" spans="1:2" x14ac:dyDescent="0.25">
      <c r="A991" s="32">
        <v>41000</v>
      </c>
      <c r="B991" s="50">
        <v>15395.9</v>
      </c>
    </row>
    <row r="992" spans="1:2" x14ac:dyDescent="0.25">
      <c r="A992" s="32">
        <v>41030</v>
      </c>
      <c r="B992" s="50">
        <v>16334.1</v>
      </c>
    </row>
    <row r="993" spans="1:2" x14ac:dyDescent="0.25">
      <c r="A993" s="32">
        <v>41061</v>
      </c>
      <c r="B993" s="50">
        <v>14800.9</v>
      </c>
    </row>
    <row r="994" spans="1:2" x14ac:dyDescent="0.25">
      <c r="A994" s="32">
        <v>41091</v>
      </c>
      <c r="B994" s="50">
        <v>13202.2</v>
      </c>
    </row>
    <row r="995" spans="1:2" x14ac:dyDescent="0.25">
      <c r="A995" s="32">
        <v>41122</v>
      </c>
      <c r="B995" s="50">
        <v>7616.6</v>
      </c>
    </row>
    <row r="996" spans="1:2" x14ac:dyDescent="0.25">
      <c r="A996" s="32">
        <v>41153</v>
      </c>
      <c r="B996" s="50">
        <v>13838.9</v>
      </c>
    </row>
    <row r="997" spans="1:2" ht="15.75" thickBot="1" x14ac:dyDescent="0.3">
      <c r="A997" s="33">
        <v>41183</v>
      </c>
      <c r="B997" s="51">
        <v>12785.6</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5"/>
  <sheetViews>
    <sheetView zoomScale="80" zoomScaleNormal="80" workbookViewId="0">
      <selection sqref="A1:O1"/>
    </sheetView>
  </sheetViews>
  <sheetFormatPr defaultRowHeight="15" x14ac:dyDescent="0.25"/>
  <cols>
    <col min="1" max="1" width="16.85546875" style="3" bestFit="1" customWidth="1"/>
    <col min="14" max="14" width="9.5703125" customWidth="1"/>
    <col min="15" max="15" width="9.140625" style="9"/>
    <col min="16" max="16" width="15.7109375" customWidth="1"/>
  </cols>
  <sheetData>
    <row r="1" spans="1:18" s="5" customFormat="1" ht="21.75" customHeight="1" thickBot="1" x14ac:dyDescent="0.4">
      <c r="A1" s="70" t="s">
        <v>18</v>
      </c>
      <c r="B1" s="71"/>
      <c r="C1" s="71"/>
      <c r="D1" s="71"/>
      <c r="E1" s="71"/>
      <c r="F1" s="71"/>
      <c r="G1" s="71"/>
      <c r="H1" s="71"/>
      <c r="I1" s="71"/>
      <c r="J1" s="71"/>
      <c r="K1" s="71"/>
      <c r="L1" s="71"/>
      <c r="M1" s="71"/>
      <c r="N1" s="71"/>
      <c r="O1" s="71"/>
      <c r="P1" s="47" t="s">
        <v>22</v>
      </c>
      <c r="R1" s="46"/>
    </row>
    <row r="2" spans="1:18" s="2" customFormat="1" ht="30" customHeight="1" thickBot="1" x14ac:dyDescent="0.3">
      <c r="A2" s="4" t="s">
        <v>16</v>
      </c>
      <c r="B2" s="8" t="s">
        <v>12</v>
      </c>
      <c r="C2" s="7" t="s">
        <v>13</v>
      </c>
      <c r="D2" s="7" t="s">
        <v>2</v>
      </c>
      <c r="E2" s="7" t="s">
        <v>3</v>
      </c>
      <c r="F2" s="7" t="s">
        <v>4</v>
      </c>
      <c r="G2" s="7" t="s">
        <v>5</v>
      </c>
      <c r="H2" s="7" t="s">
        <v>6</v>
      </c>
      <c r="I2" s="7" t="s">
        <v>7</v>
      </c>
      <c r="J2" s="7" t="s">
        <v>8</v>
      </c>
      <c r="K2" s="7" t="s">
        <v>9</v>
      </c>
      <c r="L2" s="7" t="s">
        <v>10</v>
      </c>
      <c r="M2" s="6" t="s">
        <v>11</v>
      </c>
      <c r="N2" s="35" t="s">
        <v>17</v>
      </c>
      <c r="O2" s="4" t="s">
        <v>23</v>
      </c>
      <c r="P2" s="34" t="s">
        <v>15</v>
      </c>
    </row>
    <row r="3" spans="1:18" x14ac:dyDescent="0.25">
      <c r="A3" s="13">
        <v>1930</v>
      </c>
      <c r="B3" s="16">
        <v>13684.17</v>
      </c>
      <c r="C3" s="17">
        <v>13545.32</v>
      </c>
      <c r="D3" s="17">
        <v>15862.05</v>
      </c>
      <c r="E3" s="17">
        <v>16718.919999999998</v>
      </c>
      <c r="F3" s="17">
        <v>7396.47</v>
      </c>
      <c r="G3" s="17">
        <v>8259.2900000000009</v>
      </c>
      <c r="H3" s="17">
        <v>16962.89</v>
      </c>
      <c r="I3" s="17">
        <v>27233.46</v>
      </c>
      <c r="J3" s="17">
        <v>23270.42</v>
      </c>
      <c r="K3" s="17">
        <v>52872.18</v>
      </c>
      <c r="L3" s="17">
        <v>14556.91</v>
      </c>
      <c r="M3" s="18">
        <v>11835.54</v>
      </c>
      <c r="N3" s="36">
        <f>SUM($B3:$M3)</f>
        <v>222197.62</v>
      </c>
      <c r="O3" s="45">
        <f>SUM($B3:$M3)/COUNTIF($B3:$M3,"&gt;0")</f>
        <v>18516.468333333334</v>
      </c>
      <c r="P3" s="44"/>
    </row>
    <row r="4" spans="1:18" x14ac:dyDescent="0.25">
      <c r="A4" s="14">
        <v>1931</v>
      </c>
      <c r="B4" s="11">
        <v>9463.2800000000007</v>
      </c>
      <c r="C4" s="19">
        <v>7797.14</v>
      </c>
      <c r="D4" s="19">
        <v>6355.13</v>
      </c>
      <c r="E4" s="19">
        <v>5807.69</v>
      </c>
      <c r="F4" s="19">
        <v>6559.43</v>
      </c>
      <c r="G4" s="19">
        <v>5807.69</v>
      </c>
      <c r="H4" s="19">
        <v>34290.75</v>
      </c>
      <c r="I4" s="19">
        <v>26935.93</v>
      </c>
      <c r="J4" s="19">
        <v>12648.78</v>
      </c>
      <c r="K4" s="19">
        <v>10893.38</v>
      </c>
      <c r="L4" s="19">
        <v>3544.51</v>
      </c>
      <c r="M4" s="20">
        <v>7939.95</v>
      </c>
      <c r="N4" s="37">
        <f t="shared" ref="N4:N67" si="0">SUM($B4:$M4)</f>
        <v>138043.66</v>
      </c>
      <c r="O4" s="42">
        <f t="shared" ref="O4:O67" si="1">SUM($B4:$M4)/COUNTIF($B4:$M4,"&gt;0")</f>
        <v>11503.638333333334</v>
      </c>
      <c r="P4" s="40">
        <f>AVERAGE($N$3:N4)</f>
        <v>180120.64</v>
      </c>
    </row>
    <row r="5" spans="1:18" x14ac:dyDescent="0.25">
      <c r="A5" s="14">
        <v>1932</v>
      </c>
      <c r="B5" s="11">
        <v>10316.18</v>
      </c>
      <c r="C5" s="19">
        <v>10939</v>
      </c>
      <c r="D5" s="19">
        <v>13128.79</v>
      </c>
      <c r="E5" s="19">
        <v>15885.85</v>
      </c>
      <c r="F5" s="19">
        <v>11569.76</v>
      </c>
      <c r="G5" s="19">
        <v>8461.61</v>
      </c>
      <c r="H5" s="19">
        <v>17649.18</v>
      </c>
      <c r="I5" s="19">
        <v>24795.73</v>
      </c>
      <c r="J5" s="19">
        <v>19188.38</v>
      </c>
      <c r="K5" s="19">
        <v>9423.61</v>
      </c>
      <c r="L5" s="19">
        <v>3532.61</v>
      </c>
      <c r="M5" s="20">
        <v>6730.02</v>
      </c>
      <c r="N5" s="37">
        <f t="shared" si="0"/>
        <v>151620.71999999994</v>
      </c>
      <c r="O5" s="42">
        <f t="shared" si="1"/>
        <v>12635.059999999996</v>
      </c>
      <c r="P5" s="40">
        <f>AVERAGE($N$3:N5)</f>
        <v>170620.66666666666</v>
      </c>
    </row>
    <row r="6" spans="1:18" x14ac:dyDescent="0.25">
      <c r="A6" s="14">
        <v>1933</v>
      </c>
      <c r="B6" s="11">
        <v>5510.16</v>
      </c>
      <c r="C6" s="19">
        <v>4754.45</v>
      </c>
      <c r="D6" s="19">
        <v>7317.13</v>
      </c>
      <c r="E6" s="19">
        <v>7943.92</v>
      </c>
      <c r="F6" s="19">
        <v>7491.68</v>
      </c>
      <c r="G6" s="19">
        <v>16570.16</v>
      </c>
      <c r="H6" s="19">
        <v>80198.86</v>
      </c>
      <c r="I6" s="19">
        <v>57017.69</v>
      </c>
      <c r="J6" s="19">
        <v>27709.49</v>
      </c>
      <c r="K6" s="19">
        <v>17044.21</v>
      </c>
      <c r="L6" s="19">
        <v>29919.11</v>
      </c>
      <c r="M6" s="20">
        <v>5240.41</v>
      </c>
      <c r="N6" s="37">
        <f t="shared" si="0"/>
        <v>266717.26999999996</v>
      </c>
      <c r="O6" s="42">
        <f t="shared" si="1"/>
        <v>22226.439166666663</v>
      </c>
      <c r="P6" s="40">
        <f>AVERAGE($N$3:N6)</f>
        <v>194644.8175</v>
      </c>
    </row>
    <row r="7" spans="1:18" x14ac:dyDescent="0.25">
      <c r="A7" s="14">
        <v>1934</v>
      </c>
      <c r="B7" s="11">
        <v>4825.8599999999997</v>
      </c>
      <c r="C7" s="19">
        <v>13719.87</v>
      </c>
      <c r="D7" s="19">
        <v>16399.580000000002</v>
      </c>
      <c r="E7" s="19">
        <v>13604.83</v>
      </c>
      <c r="F7" s="19">
        <v>7231.84</v>
      </c>
      <c r="G7" s="19">
        <v>7749.53</v>
      </c>
      <c r="H7" s="19">
        <v>24067.79</v>
      </c>
      <c r="I7" s="19">
        <v>9810.39</v>
      </c>
      <c r="J7" s="19">
        <v>3367.98</v>
      </c>
      <c r="K7" s="19">
        <v>3750.8</v>
      </c>
      <c r="L7" s="19">
        <v>3437.41</v>
      </c>
      <c r="M7" s="20">
        <v>2102.5100000000002</v>
      </c>
      <c r="N7" s="37">
        <f t="shared" si="0"/>
        <v>110068.38999999998</v>
      </c>
      <c r="O7" s="42">
        <f t="shared" si="1"/>
        <v>9172.3658333333315</v>
      </c>
      <c r="P7" s="40">
        <f>AVERAGE($N$3:N7)</f>
        <v>177729.53200000001</v>
      </c>
    </row>
    <row r="8" spans="1:18" x14ac:dyDescent="0.25">
      <c r="A8" s="14">
        <v>1935</v>
      </c>
      <c r="B8" s="11">
        <v>2727.31</v>
      </c>
      <c r="C8" s="19">
        <v>5458.59</v>
      </c>
      <c r="D8" s="19">
        <v>5399.09</v>
      </c>
      <c r="E8" s="19">
        <v>6380.92</v>
      </c>
      <c r="F8" s="19">
        <v>4778.25</v>
      </c>
      <c r="G8" s="19">
        <v>5220.57</v>
      </c>
      <c r="H8" s="19">
        <v>35645.480000000003</v>
      </c>
      <c r="I8" s="19">
        <v>35322.17</v>
      </c>
      <c r="J8" s="19">
        <v>27346.51</v>
      </c>
      <c r="K8" s="19">
        <v>25053.59</v>
      </c>
      <c r="L8" s="19">
        <v>14527.15</v>
      </c>
      <c r="M8" s="20">
        <v>8620.2900000000009</v>
      </c>
      <c r="N8" s="37">
        <f t="shared" si="0"/>
        <v>176479.92</v>
      </c>
      <c r="O8" s="42">
        <f t="shared" si="1"/>
        <v>14706.660000000002</v>
      </c>
      <c r="P8" s="40">
        <f>AVERAGE($N$3:N8)</f>
        <v>177521.26333333334</v>
      </c>
    </row>
    <row r="9" spans="1:18" x14ac:dyDescent="0.25">
      <c r="A9" s="14">
        <v>1936</v>
      </c>
      <c r="B9" s="11">
        <v>7904.25</v>
      </c>
      <c r="C9" s="19">
        <v>11508.27</v>
      </c>
      <c r="D9" s="19">
        <v>11710.58</v>
      </c>
      <c r="E9" s="19">
        <v>5472.48</v>
      </c>
      <c r="F9" s="19">
        <v>6337.28</v>
      </c>
      <c r="G9" s="19">
        <v>11024.29</v>
      </c>
      <c r="H9" s="19">
        <v>44704.13</v>
      </c>
      <c r="I9" s="19">
        <v>46388.11</v>
      </c>
      <c r="J9" s="19">
        <v>25523.68</v>
      </c>
      <c r="K9" s="19">
        <v>57237.86</v>
      </c>
      <c r="L9" s="19">
        <v>17907.04</v>
      </c>
      <c r="M9" s="20">
        <v>17347.689999999999</v>
      </c>
      <c r="N9" s="37">
        <f t="shared" si="0"/>
        <v>263065.65999999997</v>
      </c>
      <c r="O9" s="42">
        <f t="shared" si="1"/>
        <v>21922.138333333332</v>
      </c>
      <c r="P9" s="40">
        <f>AVERAGE($N$3:N9)</f>
        <v>189741.89142857143</v>
      </c>
    </row>
    <row r="10" spans="1:18" x14ac:dyDescent="0.25">
      <c r="A10" s="14">
        <v>1937</v>
      </c>
      <c r="B10" s="11">
        <v>10199.16</v>
      </c>
      <c r="C10" s="19">
        <v>11192.89</v>
      </c>
      <c r="D10" s="19">
        <v>13805.16</v>
      </c>
      <c r="E10" s="19">
        <v>13525.49</v>
      </c>
      <c r="F10" s="19">
        <v>9889.73</v>
      </c>
      <c r="G10" s="19">
        <v>12208.44</v>
      </c>
      <c r="H10" s="19">
        <v>18412.830000000002</v>
      </c>
      <c r="I10" s="19">
        <v>38830.980000000003</v>
      </c>
      <c r="J10" s="19">
        <v>22601.98</v>
      </c>
      <c r="K10" s="19">
        <v>7172.34</v>
      </c>
      <c r="L10" s="19">
        <v>7690.03</v>
      </c>
      <c r="M10" s="20">
        <v>5597.44</v>
      </c>
      <c r="N10" s="37">
        <f t="shared" si="0"/>
        <v>171126.47</v>
      </c>
      <c r="O10" s="42">
        <f t="shared" si="1"/>
        <v>14260.539166666667</v>
      </c>
      <c r="P10" s="40">
        <f>AVERAGE($N$3:N10)</f>
        <v>187414.96375</v>
      </c>
    </row>
    <row r="11" spans="1:18" x14ac:dyDescent="0.25">
      <c r="A11" s="14">
        <v>1938</v>
      </c>
      <c r="B11" s="11">
        <v>8296.98</v>
      </c>
      <c r="C11" s="19">
        <v>6944.23</v>
      </c>
      <c r="D11" s="19">
        <v>7932.02</v>
      </c>
      <c r="E11" s="19">
        <v>11058.01</v>
      </c>
      <c r="F11" s="19">
        <v>6732</v>
      </c>
      <c r="G11" s="19">
        <v>21699.49</v>
      </c>
      <c r="H11" s="19">
        <v>97108.2</v>
      </c>
      <c r="I11" s="19">
        <v>71411.95</v>
      </c>
      <c r="J11" s="19">
        <v>28818.27</v>
      </c>
      <c r="K11" s="19">
        <v>29692.99</v>
      </c>
      <c r="L11" s="19">
        <v>58790.94</v>
      </c>
      <c r="M11" s="20">
        <v>15441.55</v>
      </c>
      <c r="N11" s="37">
        <f t="shared" si="0"/>
        <v>363926.63</v>
      </c>
      <c r="O11" s="42">
        <f t="shared" si="1"/>
        <v>30327.219166666666</v>
      </c>
      <c r="P11" s="40">
        <f>AVERAGE($N$3:N11)</f>
        <v>207027.3711111111</v>
      </c>
    </row>
    <row r="12" spans="1:18" x14ac:dyDescent="0.25">
      <c r="A12" s="14">
        <v>1939</v>
      </c>
      <c r="B12" s="11">
        <v>23855.55</v>
      </c>
      <c r="C12" s="19">
        <v>26257.57</v>
      </c>
      <c r="D12" s="19">
        <v>22554.38</v>
      </c>
      <c r="E12" s="19">
        <v>11734.39</v>
      </c>
      <c r="F12" s="19">
        <v>79526.45</v>
      </c>
      <c r="G12" s="19">
        <v>51660.26</v>
      </c>
      <c r="H12" s="19">
        <v>34032.89</v>
      </c>
      <c r="I12" s="19">
        <v>29885.39</v>
      </c>
      <c r="J12" s="19">
        <v>6251.99</v>
      </c>
      <c r="K12" s="19">
        <v>5696.61</v>
      </c>
      <c r="L12" s="19">
        <v>3354.1</v>
      </c>
      <c r="M12" s="20">
        <v>2487.31</v>
      </c>
      <c r="N12" s="37">
        <f t="shared" si="0"/>
        <v>297296.88999999996</v>
      </c>
      <c r="O12" s="42">
        <f t="shared" si="1"/>
        <v>24774.74083333333</v>
      </c>
      <c r="P12" s="40">
        <f>AVERAGE($N$3:N12)</f>
        <v>216054.323</v>
      </c>
    </row>
    <row r="13" spans="1:18" x14ac:dyDescent="0.25">
      <c r="A13" s="14">
        <v>1940</v>
      </c>
      <c r="B13" s="11">
        <v>3312.45</v>
      </c>
      <c r="C13" s="19">
        <v>7705.9</v>
      </c>
      <c r="D13" s="19">
        <v>5359.42</v>
      </c>
      <c r="E13" s="19">
        <v>9846.09</v>
      </c>
      <c r="F13" s="19">
        <v>19561.28</v>
      </c>
      <c r="G13" s="19">
        <v>10935.04</v>
      </c>
      <c r="H13" s="19">
        <v>14681.87</v>
      </c>
      <c r="I13" s="19">
        <v>17869.349999999999</v>
      </c>
      <c r="J13" s="19">
        <v>8350.5400000000009</v>
      </c>
      <c r="K13" s="19">
        <v>4591.8</v>
      </c>
      <c r="L13" s="19">
        <v>17163.22</v>
      </c>
      <c r="M13" s="20">
        <v>6162.73</v>
      </c>
      <c r="N13" s="37">
        <f t="shared" si="0"/>
        <v>125539.69</v>
      </c>
      <c r="O13" s="42">
        <f t="shared" si="1"/>
        <v>10461.640833333333</v>
      </c>
      <c r="P13" s="40">
        <f>AVERAGE($N$3:N13)</f>
        <v>207825.72</v>
      </c>
    </row>
    <row r="14" spans="1:18" x14ac:dyDescent="0.25">
      <c r="A14" s="14">
        <v>1941</v>
      </c>
      <c r="B14" s="11">
        <v>6085.38</v>
      </c>
      <c r="C14" s="19">
        <v>5797.77</v>
      </c>
      <c r="D14" s="19">
        <v>13370.77</v>
      </c>
      <c r="E14" s="19">
        <v>11889.1</v>
      </c>
      <c r="F14" s="19">
        <v>4722.71</v>
      </c>
      <c r="G14" s="19">
        <v>9397.82</v>
      </c>
      <c r="H14" s="19">
        <v>49091.63</v>
      </c>
      <c r="I14" s="19">
        <v>56367.1</v>
      </c>
      <c r="J14" s="19">
        <v>27060.89</v>
      </c>
      <c r="K14" s="19">
        <v>28540.58</v>
      </c>
      <c r="L14" s="19">
        <v>12583.32</v>
      </c>
      <c r="M14" s="20">
        <v>22242.97</v>
      </c>
      <c r="N14" s="37">
        <f t="shared" si="0"/>
        <v>247150.04</v>
      </c>
      <c r="O14" s="42">
        <f t="shared" si="1"/>
        <v>20595.836666666666</v>
      </c>
      <c r="P14" s="40">
        <f>AVERAGE($N$3:N14)</f>
        <v>211102.74666666667</v>
      </c>
    </row>
    <row r="15" spans="1:18" x14ac:dyDescent="0.25">
      <c r="A15" s="14">
        <v>1942</v>
      </c>
      <c r="B15" s="11">
        <v>13404.49</v>
      </c>
      <c r="C15" s="19">
        <v>8921.7800000000007</v>
      </c>
      <c r="D15" s="19">
        <v>12958.21</v>
      </c>
      <c r="E15" s="19">
        <v>10058.33</v>
      </c>
      <c r="F15" s="19">
        <v>55004.44</v>
      </c>
      <c r="G15" s="19">
        <v>204736.88</v>
      </c>
      <c r="H15" s="19">
        <v>290999.28000000003</v>
      </c>
      <c r="I15" s="19">
        <v>167585.92000000001</v>
      </c>
      <c r="J15" s="19">
        <v>48175.25</v>
      </c>
      <c r="K15" s="19">
        <v>31174.67</v>
      </c>
      <c r="L15" s="19">
        <v>12321.5</v>
      </c>
      <c r="M15" s="20">
        <v>15441.55</v>
      </c>
      <c r="N15" s="37">
        <f t="shared" si="0"/>
        <v>870782.30000000016</v>
      </c>
      <c r="O15" s="42">
        <f t="shared" si="1"/>
        <v>72565.19166666668</v>
      </c>
      <c r="P15" s="40">
        <f>AVERAGE($N$3:N15)</f>
        <v>261847.32769230771</v>
      </c>
    </row>
    <row r="16" spans="1:18" x14ac:dyDescent="0.25">
      <c r="A16" s="14">
        <v>1943</v>
      </c>
      <c r="B16" s="11">
        <v>12720.19</v>
      </c>
      <c r="C16" s="19">
        <v>23085.96</v>
      </c>
      <c r="D16" s="19">
        <v>15665.68</v>
      </c>
      <c r="E16" s="19">
        <v>8027.22</v>
      </c>
      <c r="F16" s="19">
        <v>12644.81</v>
      </c>
      <c r="G16" s="19">
        <v>10459</v>
      </c>
      <c r="H16" s="19">
        <v>21987.1</v>
      </c>
      <c r="I16" s="19">
        <v>30799.79</v>
      </c>
      <c r="J16" s="19">
        <v>23252.57</v>
      </c>
      <c r="K16" s="19">
        <v>17815.8</v>
      </c>
      <c r="L16" s="19">
        <v>3320.38</v>
      </c>
      <c r="M16" s="20">
        <v>3655.59</v>
      </c>
      <c r="N16" s="37">
        <f t="shared" si="0"/>
        <v>183434.09</v>
      </c>
      <c r="O16" s="42">
        <f t="shared" si="1"/>
        <v>15286.174166666666</v>
      </c>
      <c r="P16" s="40">
        <f>AVERAGE($N$3:N16)</f>
        <v>256246.38214285715</v>
      </c>
    </row>
    <row r="17" spans="1:16" x14ac:dyDescent="0.25">
      <c r="A17" s="14">
        <v>1944</v>
      </c>
      <c r="B17" s="11">
        <v>4871.4799999999996</v>
      </c>
      <c r="C17" s="19">
        <v>8408.06</v>
      </c>
      <c r="D17" s="19">
        <v>8711.5300000000007</v>
      </c>
      <c r="E17" s="19">
        <v>6166.7</v>
      </c>
      <c r="F17" s="19">
        <v>13910.29</v>
      </c>
      <c r="G17" s="19">
        <v>23165.3</v>
      </c>
      <c r="H17" s="19">
        <v>86421.09</v>
      </c>
      <c r="I17" s="19">
        <v>55845.440000000002</v>
      </c>
      <c r="J17" s="19">
        <v>25769.63</v>
      </c>
      <c r="K17" s="19">
        <v>7007.71</v>
      </c>
      <c r="L17" s="19">
        <v>4012.62</v>
      </c>
      <c r="M17" s="20">
        <v>4036.42</v>
      </c>
      <c r="N17" s="37">
        <f t="shared" si="0"/>
        <v>248326.27000000002</v>
      </c>
      <c r="O17" s="42">
        <f t="shared" si="1"/>
        <v>20693.855833333335</v>
      </c>
      <c r="P17" s="40">
        <f>AVERAGE($N$3:N17)</f>
        <v>255718.37466666667</v>
      </c>
    </row>
    <row r="18" spans="1:16" x14ac:dyDescent="0.25">
      <c r="A18" s="14">
        <v>1945</v>
      </c>
      <c r="B18" s="11">
        <v>7576.97</v>
      </c>
      <c r="C18" s="19">
        <v>7531.35</v>
      </c>
      <c r="D18" s="19">
        <v>7523.42</v>
      </c>
      <c r="E18" s="19">
        <v>6476.13</v>
      </c>
      <c r="F18" s="19">
        <v>9661.6299999999992</v>
      </c>
      <c r="G18" s="19">
        <v>7223.91</v>
      </c>
      <c r="H18" s="19">
        <v>13220.03</v>
      </c>
      <c r="I18" s="19">
        <v>21796.68</v>
      </c>
      <c r="J18" s="19">
        <v>24484.32</v>
      </c>
      <c r="K18" s="19">
        <v>76459.960000000006</v>
      </c>
      <c r="L18" s="19">
        <v>13579.04</v>
      </c>
      <c r="M18" s="20">
        <v>9122.1200000000008</v>
      </c>
      <c r="N18" s="37">
        <f t="shared" si="0"/>
        <v>204655.56000000003</v>
      </c>
      <c r="O18" s="42">
        <f t="shared" si="1"/>
        <v>17054.63</v>
      </c>
      <c r="P18" s="40">
        <f>AVERAGE($N$3:N18)</f>
        <v>252526.94875000001</v>
      </c>
    </row>
    <row r="19" spans="1:16" x14ac:dyDescent="0.25">
      <c r="A19" s="14">
        <v>1946</v>
      </c>
      <c r="B19" s="11">
        <v>17462.73</v>
      </c>
      <c r="C19" s="19">
        <v>13622.68</v>
      </c>
      <c r="D19" s="19">
        <v>9909.57</v>
      </c>
      <c r="E19" s="19">
        <v>8316.82</v>
      </c>
      <c r="F19" s="19">
        <v>12369.11</v>
      </c>
      <c r="G19" s="19">
        <v>8160.12</v>
      </c>
      <c r="H19" s="19">
        <v>17946.71</v>
      </c>
      <c r="I19" s="19">
        <v>24486.31</v>
      </c>
      <c r="J19" s="19">
        <v>19876.650000000001</v>
      </c>
      <c r="K19" s="19">
        <v>12571.42</v>
      </c>
      <c r="L19" s="19">
        <v>9790.56</v>
      </c>
      <c r="M19" s="20">
        <v>7874.5</v>
      </c>
      <c r="N19" s="37">
        <f t="shared" si="0"/>
        <v>162387.18</v>
      </c>
      <c r="O19" s="42">
        <f t="shared" si="1"/>
        <v>13532.264999999999</v>
      </c>
      <c r="P19" s="40">
        <f>AVERAGE($N$3:N19)</f>
        <v>247224.60941176472</v>
      </c>
    </row>
    <row r="20" spans="1:16" x14ac:dyDescent="0.25">
      <c r="A20" s="14">
        <v>1947</v>
      </c>
      <c r="B20" s="11">
        <v>14249.46</v>
      </c>
      <c r="C20" s="19">
        <v>12275.88</v>
      </c>
      <c r="D20" s="19">
        <v>10032.540000000001</v>
      </c>
      <c r="E20" s="19">
        <v>8249.3799999999992</v>
      </c>
      <c r="F20" s="19">
        <v>24585.48</v>
      </c>
      <c r="G20" s="19">
        <v>16657.43</v>
      </c>
      <c r="H20" s="19">
        <v>95495.61</v>
      </c>
      <c r="I20" s="19">
        <v>179685.27</v>
      </c>
      <c r="J20" s="19">
        <v>91500.84</v>
      </c>
      <c r="K20" s="19">
        <v>30960.45</v>
      </c>
      <c r="L20" s="19">
        <v>18948.38</v>
      </c>
      <c r="M20" s="20">
        <v>19817.150000000001</v>
      </c>
      <c r="N20" s="37">
        <f t="shared" si="0"/>
        <v>522457.86999999994</v>
      </c>
      <c r="O20" s="42">
        <f t="shared" si="1"/>
        <v>43538.155833333331</v>
      </c>
      <c r="P20" s="40">
        <f>AVERAGE($N$3:N20)</f>
        <v>262515.34611111111</v>
      </c>
    </row>
    <row r="21" spans="1:16" x14ac:dyDescent="0.25">
      <c r="A21" s="14">
        <v>1948</v>
      </c>
      <c r="B21" s="11">
        <v>26686.01</v>
      </c>
      <c r="C21" s="19">
        <v>12968.12</v>
      </c>
      <c r="D21" s="19">
        <v>15505.02</v>
      </c>
      <c r="E21" s="19">
        <v>28992.82</v>
      </c>
      <c r="F21" s="19">
        <v>47229.120000000003</v>
      </c>
      <c r="G21" s="19">
        <v>68952.41</v>
      </c>
      <c r="H21" s="19">
        <v>98587.88</v>
      </c>
      <c r="I21" s="19">
        <v>86994.33</v>
      </c>
      <c r="J21" s="19">
        <v>22171.56</v>
      </c>
      <c r="K21" s="19">
        <v>15397.91</v>
      </c>
      <c r="L21" s="19">
        <v>3665.51</v>
      </c>
      <c r="M21" s="20">
        <v>5359.42</v>
      </c>
      <c r="N21" s="37">
        <f t="shared" si="0"/>
        <v>432510.11</v>
      </c>
      <c r="O21" s="42">
        <f t="shared" si="1"/>
        <v>36042.509166666663</v>
      </c>
      <c r="P21" s="40">
        <f>AVERAGE($N$3:N21)</f>
        <v>271462.43894736847</v>
      </c>
    </row>
    <row r="22" spans="1:16" x14ac:dyDescent="0.25">
      <c r="A22" s="14">
        <v>1949</v>
      </c>
      <c r="B22" s="11">
        <v>7079.11</v>
      </c>
      <c r="C22" s="19">
        <v>6952.17</v>
      </c>
      <c r="D22" s="19">
        <v>9758.82</v>
      </c>
      <c r="E22" s="19">
        <v>10294.370000000001</v>
      </c>
      <c r="F22" s="19">
        <v>16697.099999999999</v>
      </c>
      <c r="G22" s="19">
        <v>8237.48</v>
      </c>
      <c r="H22" s="19">
        <v>41937.14</v>
      </c>
      <c r="I22" s="19">
        <v>232041.73</v>
      </c>
      <c r="J22" s="19">
        <v>72782.55</v>
      </c>
      <c r="K22" s="19">
        <v>19291.52</v>
      </c>
      <c r="L22" s="19">
        <v>10952.89</v>
      </c>
      <c r="M22" s="20">
        <v>9040.7900000000009</v>
      </c>
      <c r="N22" s="37">
        <f t="shared" si="0"/>
        <v>445065.67000000004</v>
      </c>
      <c r="O22" s="42">
        <f t="shared" si="1"/>
        <v>37088.805833333339</v>
      </c>
      <c r="P22" s="40">
        <f>AVERAGE($N$3:N22)</f>
        <v>280142.60050000006</v>
      </c>
    </row>
    <row r="23" spans="1:16" x14ac:dyDescent="0.25">
      <c r="A23" s="14">
        <v>1950</v>
      </c>
      <c r="B23" s="11">
        <v>11496.37</v>
      </c>
      <c r="C23" s="19">
        <v>8386.24</v>
      </c>
      <c r="D23" s="19">
        <v>5034.12</v>
      </c>
      <c r="E23" s="19">
        <v>10931.07</v>
      </c>
      <c r="F23" s="19">
        <v>7285.4</v>
      </c>
      <c r="G23" s="19">
        <v>5710.5</v>
      </c>
      <c r="H23" s="19">
        <v>13255.73</v>
      </c>
      <c r="I23" s="19">
        <v>34951.25</v>
      </c>
      <c r="J23" s="19">
        <v>17442.900000000001</v>
      </c>
      <c r="K23" s="19">
        <v>4242.71</v>
      </c>
      <c r="L23" s="19">
        <v>2975.25</v>
      </c>
      <c r="M23" s="20">
        <v>4577.92</v>
      </c>
      <c r="N23" s="37">
        <f t="shared" si="0"/>
        <v>126289.46000000002</v>
      </c>
      <c r="O23" s="42">
        <f t="shared" si="1"/>
        <v>10524.121666666668</v>
      </c>
      <c r="P23" s="40">
        <f>AVERAGE($N$3:N23)</f>
        <v>272816.26047619048</v>
      </c>
    </row>
    <row r="24" spans="1:16" x14ac:dyDescent="0.25">
      <c r="A24" s="14">
        <v>1951</v>
      </c>
      <c r="B24" s="11">
        <v>8382.27</v>
      </c>
      <c r="C24" s="19">
        <v>6131</v>
      </c>
      <c r="D24" s="19">
        <v>12388.94</v>
      </c>
      <c r="E24" s="19">
        <v>7953.83</v>
      </c>
      <c r="F24" s="19">
        <v>4375.6000000000004</v>
      </c>
      <c r="G24" s="19">
        <v>4486.68</v>
      </c>
      <c r="H24" s="19">
        <v>18513.990000000002</v>
      </c>
      <c r="I24" s="19">
        <v>34320.5</v>
      </c>
      <c r="J24" s="19">
        <v>32251.71</v>
      </c>
      <c r="K24" s="19">
        <v>22594.05</v>
      </c>
      <c r="L24" s="19">
        <v>6392.82</v>
      </c>
      <c r="M24" s="20">
        <v>8491.36</v>
      </c>
      <c r="N24" s="37">
        <f t="shared" si="0"/>
        <v>166282.75</v>
      </c>
      <c r="O24" s="42">
        <f t="shared" si="1"/>
        <v>13856.895833333334</v>
      </c>
      <c r="P24" s="40">
        <f>AVERAGE($N$3:N24)</f>
        <v>267973.82818181819</v>
      </c>
    </row>
    <row r="25" spans="1:16" x14ac:dyDescent="0.25">
      <c r="A25" s="14">
        <v>1952</v>
      </c>
      <c r="B25" s="11">
        <v>8747.24</v>
      </c>
      <c r="C25" s="19">
        <v>5900.91</v>
      </c>
      <c r="D25" s="19">
        <v>5500.25</v>
      </c>
      <c r="E25" s="19">
        <v>5048.01</v>
      </c>
      <c r="F25" s="19">
        <v>5906.86</v>
      </c>
      <c r="G25" s="19">
        <v>9937.33</v>
      </c>
      <c r="H25" s="19">
        <v>45021.48</v>
      </c>
      <c r="I25" s="19">
        <v>55724.45</v>
      </c>
      <c r="J25" s="19">
        <v>25402.68</v>
      </c>
      <c r="K25" s="19">
        <v>19771.53</v>
      </c>
      <c r="L25" s="19">
        <v>5823.56</v>
      </c>
      <c r="M25" s="20">
        <v>4663.21</v>
      </c>
      <c r="N25" s="37">
        <f t="shared" si="0"/>
        <v>197447.51</v>
      </c>
      <c r="O25" s="42">
        <f t="shared" si="1"/>
        <v>16453.959166666667</v>
      </c>
      <c r="P25" s="40">
        <f>AVERAGE($N$3:N25)</f>
        <v>264907.46652173914</v>
      </c>
    </row>
    <row r="26" spans="1:16" x14ac:dyDescent="0.25">
      <c r="A26" s="14">
        <v>1953</v>
      </c>
      <c r="B26" s="11">
        <v>7495.65</v>
      </c>
      <c r="C26" s="19">
        <v>7396.47</v>
      </c>
      <c r="D26" s="19">
        <v>6224.22</v>
      </c>
      <c r="E26" s="19">
        <v>5131.3100000000004</v>
      </c>
      <c r="F26" s="19">
        <v>5555.78</v>
      </c>
      <c r="G26" s="19">
        <v>3064.51</v>
      </c>
      <c r="H26" s="19">
        <v>17333.810000000001</v>
      </c>
      <c r="I26" s="19">
        <v>37898.730000000003</v>
      </c>
      <c r="J26" s="19">
        <v>27171.97</v>
      </c>
      <c r="K26" s="19">
        <v>19815.16</v>
      </c>
      <c r="L26" s="19">
        <v>3274.76</v>
      </c>
      <c r="M26" s="20">
        <v>4952.8</v>
      </c>
      <c r="N26" s="37">
        <f t="shared" si="0"/>
        <v>145315.17000000001</v>
      </c>
      <c r="O26" s="42">
        <f t="shared" si="1"/>
        <v>12109.597500000002</v>
      </c>
      <c r="P26" s="40">
        <f>AVERAGE($N$3:N26)</f>
        <v>259924.45416666669</v>
      </c>
    </row>
    <row r="27" spans="1:16" x14ac:dyDescent="0.25">
      <c r="A27" s="14">
        <v>1954</v>
      </c>
      <c r="B27" s="11">
        <v>7580.94</v>
      </c>
      <c r="C27" s="19">
        <v>8211.69</v>
      </c>
      <c r="D27" s="19">
        <v>8124.42</v>
      </c>
      <c r="E27" s="19">
        <v>4998.42</v>
      </c>
      <c r="F27" s="19">
        <v>5656.94</v>
      </c>
      <c r="G27" s="19">
        <v>3778.57</v>
      </c>
      <c r="H27" s="19">
        <v>9770.7199999999993</v>
      </c>
      <c r="I27" s="19">
        <v>3752.78</v>
      </c>
      <c r="J27" s="19">
        <v>8025.24</v>
      </c>
      <c r="K27" s="19">
        <v>4990.49</v>
      </c>
      <c r="L27" s="19">
        <v>3512.78</v>
      </c>
      <c r="M27" s="20">
        <v>1543.16</v>
      </c>
      <c r="N27" s="37">
        <f t="shared" si="0"/>
        <v>69946.150000000009</v>
      </c>
      <c r="O27" s="42">
        <f t="shared" si="1"/>
        <v>5828.8458333333338</v>
      </c>
      <c r="P27" s="40">
        <f>AVERAGE($N$3:N27)</f>
        <v>252325.32200000004</v>
      </c>
    </row>
    <row r="28" spans="1:16" x14ac:dyDescent="0.25">
      <c r="A28" s="14">
        <v>1955</v>
      </c>
      <c r="B28" s="22">
        <v>2850.29</v>
      </c>
      <c r="C28" s="23">
        <v>4318.08</v>
      </c>
      <c r="D28" s="23">
        <v>4655.2700000000004</v>
      </c>
      <c r="E28" s="23">
        <v>4262.54</v>
      </c>
      <c r="F28" s="23">
        <v>4601.72</v>
      </c>
      <c r="G28" s="23">
        <v>6825.22</v>
      </c>
      <c r="H28" s="23">
        <v>19886.57</v>
      </c>
      <c r="I28" s="23">
        <v>17083.88</v>
      </c>
      <c r="J28" s="23">
        <v>5605.37</v>
      </c>
      <c r="K28" s="23">
        <v>30301.93</v>
      </c>
      <c r="L28" s="23">
        <v>13840.86</v>
      </c>
      <c r="M28" s="24">
        <v>6035.79</v>
      </c>
      <c r="N28" s="37">
        <f t="shared" si="0"/>
        <v>120267.51999999999</v>
      </c>
      <c r="O28" s="42">
        <f t="shared" si="1"/>
        <v>10022.293333333333</v>
      </c>
      <c r="P28" s="40">
        <f>AVERAGE($N$3:N28)</f>
        <v>247246.17576923079</v>
      </c>
    </row>
    <row r="29" spans="1:16" x14ac:dyDescent="0.25">
      <c r="A29" s="14">
        <v>1956</v>
      </c>
      <c r="B29" s="22">
        <v>6164.72</v>
      </c>
      <c r="C29" s="23">
        <v>4694.9399999999996</v>
      </c>
      <c r="D29" s="23">
        <v>5922.73</v>
      </c>
      <c r="E29" s="23">
        <v>3917.41</v>
      </c>
      <c r="F29" s="23">
        <v>4415.2700000000004</v>
      </c>
      <c r="G29" s="23">
        <v>2983.18</v>
      </c>
      <c r="H29" s="23">
        <v>28288.68</v>
      </c>
      <c r="I29" s="23">
        <v>28844.06</v>
      </c>
      <c r="J29" s="23">
        <v>11290.08</v>
      </c>
      <c r="K29" s="23">
        <v>13208.13</v>
      </c>
      <c r="L29" s="23">
        <v>2868.14</v>
      </c>
      <c r="M29" s="24">
        <v>2213.7800000000002</v>
      </c>
      <c r="N29" s="37">
        <f t="shared" si="0"/>
        <v>114811.12000000001</v>
      </c>
      <c r="O29" s="42">
        <f t="shared" si="1"/>
        <v>9567.5933333333342</v>
      </c>
      <c r="P29" s="40">
        <f>AVERAGE($N$3:N29)</f>
        <v>242341.17370370371</v>
      </c>
    </row>
    <row r="30" spans="1:16" x14ac:dyDescent="0.25">
      <c r="A30" s="14">
        <v>1957</v>
      </c>
      <c r="B30" s="22">
        <v>5024.21</v>
      </c>
      <c r="C30" s="23">
        <v>5631.16</v>
      </c>
      <c r="D30" s="23">
        <v>6712.16</v>
      </c>
      <c r="E30" s="23">
        <v>9699.32</v>
      </c>
      <c r="F30" s="23">
        <v>11085.78</v>
      </c>
      <c r="G30" s="23">
        <v>10141.64</v>
      </c>
      <c r="H30" s="23">
        <v>114775.23</v>
      </c>
      <c r="I30" s="23">
        <v>118797.77</v>
      </c>
      <c r="J30" s="23">
        <v>87398.96</v>
      </c>
      <c r="K30" s="23">
        <v>52372.34</v>
      </c>
      <c r="L30" s="23">
        <v>17920.919999999998</v>
      </c>
      <c r="M30" s="24" t="s">
        <v>14</v>
      </c>
      <c r="N30" s="38" t="s">
        <v>14</v>
      </c>
      <c r="O30" s="42" t="s">
        <v>14</v>
      </c>
      <c r="P30" s="40"/>
    </row>
    <row r="31" spans="1:16" x14ac:dyDescent="0.25">
      <c r="A31" s="14">
        <v>1958</v>
      </c>
      <c r="B31" s="22" t="s">
        <v>14</v>
      </c>
      <c r="C31" s="23" t="s">
        <v>14</v>
      </c>
      <c r="D31" s="23" t="s">
        <v>14</v>
      </c>
      <c r="E31" s="23" t="s">
        <v>14</v>
      </c>
      <c r="F31" s="23" t="s">
        <v>14</v>
      </c>
      <c r="G31" s="23">
        <v>12851.1</v>
      </c>
      <c r="H31" s="23">
        <v>148980.69</v>
      </c>
      <c r="I31" s="23">
        <v>54264.59</v>
      </c>
      <c r="J31" s="23">
        <v>20180.13</v>
      </c>
      <c r="K31" s="23">
        <v>5172.97</v>
      </c>
      <c r="L31" s="23">
        <v>5397.1</v>
      </c>
      <c r="M31" s="24">
        <v>5787.85</v>
      </c>
      <c r="N31" s="38" t="s">
        <v>14</v>
      </c>
      <c r="O31" s="42" t="s">
        <v>14</v>
      </c>
      <c r="P31" s="40"/>
    </row>
    <row r="32" spans="1:16" x14ac:dyDescent="0.25">
      <c r="A32" s="14">
        <v>1959</v>
      </c>
      <c r="B32" s="22">
        <v>6041.74</v>
      </c>
      <c r="C32" s="23">
        <v>6773.65</v>
      </c>
      <c r="D32" s="23">
        <v>6575.3</v>
      </c>
      <c r="E32" s="23">
        <v>6854.98</v>
      </c>
      <c r="F32" s="23">
        <v>7864.58</v>
      </c>
      <c r="G32" s="23">
        <v>16254.78</v>
      </c>
      <c r="H32" s="23">
        <v>28128.01</v>
      </c>
      <c r="I32" s="23">
        <v>38007.83</v>
      </c>
      <c r="J32" s="23">
        <v>16326.19</v>
      </c>
      <c r="K32" s="23">
        <v>12888.78</v>
      </c>
      <c r="L32" s="23">
        <v>5664.88</v>
      </c>
      <c r="M32" s="24">
        <v>10570.07</v>
      </c>
      <c r="N32" s="37">
        <f t="shared" si="0"/>
        <v>161950.79</v>
      </c>
      <c r="O32" s="42">
        <f t="shared" si="1"/>
        <v>13495.899166666668</v>
      </c>
      <c r="P32" s="40">
        <f>AVERAGE($N$3:N32)</f>
        <v>239470.08857142858</v>
      </c>
    </row>
    <row r="33" spans="1:16" x14ac:dyDescent="0.25">
      <c r="A33" s="14">
        <v>1960</v>
      </c>
      <c r="B33" s="22">
        <v>8001.44</v>
      </c>
      <c r="C33" s="23">
        <v>6989.85</v>
      </c>
      <c r="D33" s="23">
        <v>6593.15</v>
      </c>
      <c r="E33" s="23">
        <v>14906</v>
      </c>
      <c r="F33" s="23">
        <v>45293.22</v>
      </c>
      <c r="G33" s="23">
        <v>31484.1</v>
      </c>
      <c r="H33" s="23">
        <v>53072.51</v>
      </c>
      <c r="I33" s="23">
        <v>42331.86</v>
      </c>
      <c r="J33" s="23">
        <v>26259.56</v>
      </c>
      <c r="K33" s="23">
        <v>7045.39</v>
      </c>
      <c r="L33" s="23">
        <v>4169.32</v>
      </c>
      <c r="M33" s="24">
        <v>10972.72</v>
      </c>
      <c r="N33" s="37">
        <f t="shared" si="0"/>
        <v>257119.12000000002</v>
      </c>
      <c r="O33" s="42">
        <f t="shared" si="1"/>
        <v>21426.593333333334</v>
      </c>
      <c r="P33" s="40">
        <f>AVERAGE($N$3:N33)</f>
        <v>240078.67586206898</v>
      </c>
    </row>
    <row r="34" spans="1:16" x14ac:dyDescent="0.25">
      <c r="A34" s="14">
        <v>1961</v>
      </c>
      <c r="B34" s="22">
        <v>7327.05</v>
      </c>
      <c r="C34" s="23">
        <v>7918.13</v>
      </c>
      <c r="D34" s="23">
        <v>6537.62</v>
      </c>
      <c r="E34" s="23">
        <v>5581.57</v>
      </c>
      <c r="F34" s="23">
        <v>11208.76</v>
      </c>
      <c r="G34" s="23">
        <v>12206.46</v>
      </c>
      <c r="H34" s="23">
        <v>40667.699999999997</v>
      </c>
      <c r="I34" s="23">
        <v>43974.2</v>
      </c>
      <c r="J34" s="23">
        <v>22403.63</v>
      </c>
      <c r="K34" s="23">
        <v>35683.160000000003</v>
      </c>
      <c r="L34" s="23">
        <v>40643.9</v>
      </c>
      <c r="M34" s="24">
        <v>38741.72</v>
      </c>
      <c r="N34" s="37">
        <f t="shared" si="0"/>
        <v>272893.90000000002</v>
      </c>
      <c r="O34" s="42">
        <f t="shared" si="1"/>
        <v>22741.158333333336</v>
      </c>
      <c r="P34" s="40">
        <f>AVERAGE($N$3:N34)</f>
        <v>241172.51666666669</v>
      </c>
    </row>
    <row r="35" spans="1:16" x14ac:dyDescent="0.25">
      <c r="A35" s="14">
        <v>1962</v>
      </c>
      <c r="B35" s="22">
        <v>43585.43</v>
      </c>
      <c r="C35" s="23">
        <v>27221.55</v>
      </c>
      <c r="D35" s="23">
        <v>20912.04</v>
      </c>
      <c r="E35" s="23">
        <v>27302.880000000001</v>
      </c>
      <c r="F35" s="23">
        <v>25339.21</v>
      </c>
      <c r="G35" s="23">
        <v>39941.74</v>
      </c>
      <c r="H35" s="23">
        <v>35131.75</v>
      </c>
      <c r="I35" s="23">
        <v>28857.94</v>
      </c>
      <c r="J35" s="23">
        <v>28611.99</v>
      </c>
      <c r="K35" s="23">
        <v>7765.4</v>
      </c>
      <c r="L35" s="23">
        <v>3871.79</v>
      </c>
      <c r="M35" s="24">
        <v>3413.6</v>
      </c>
      <c r="N35" s="37">
        <f t="shared" si="0"/>
        <v>291955.31999999995</v>
      </c>
      <c r="O35" s="42">
        <f t="shared" si="1"/>
        <v>24329.609999999997</v>
      </c>
      <c r="P35" s="40">
        <f>AVERAGE($N$3:N35)</f>
        <v>242810.67161290327</v>
      </c>
    </row>
    <row r="36" spans="1:16" x14ac:dyDescent="0.25">
      <c r="A36" s="14">
        <v>1963</v>
      </c>
      <c r="B36" s="22">
        <v>5333.63</v>
      </c>
      <c r="C36" s="23">
        <v>8435.83</v>
      </c>
      <c r="D36" s="23">
        <v>6505.88</v>
      </c>
      <c r="E36" s="23">
        <v>5656.94</v>
      </c>
      <c r="F36" s="23">
        <v>6297.61</v>
      </c>
      <c r="G36" s="23">
        <v>3828.16</v>
      </c>
      <c r="H36" s="23">
        <v>4377.58</v>
      </c>
      <c r="I36" s="23">
        <v>18807.55</v>
      </c>
      <c r="J36" s="23">
        <v>4157.42</v>
      </c>
      <c r="K36" s="23">
        <v>10345.94</v>
      </c>
      <c r="L36" s="23">
        <v>12105.3</v>
      </c>
      <c r="M36" s="24">
        <v>5831.49</v>
      </c>
      <c r="N36" s="37">
        <f t="shared" si="0"/>
        <v>91683.330000000016</v>
      </c>
      <c r="O36" s="42">
        <f t="shared" si="1"/>
        <v>7640.2775000000011</v>
      </c>
      <c r="P36" s="40">
        <f>AVERAGE($N$3:N36)</f>
        <v>238087.94218750004</v>
      </c>
    </row>
    <row r="37" spans="1:16" x14ac:dyDescent="0.25">
      <c r="A37" s="14">
        <v>1964</v>
      </c>
      <c r="B37" s="22">
        <v>5141.2299999999996</v>
      </c>
      <c r="C37" s="23">
        <v>6956.13</v>
      </c>
      <c r="D37" s="23">
        <v>6896.63</v>
      </c>
      <c r="E37" s="23">
        <v>11722.49</v>
      </c>
      <c r="F37" s="23">
        <v>6938.28</v>
      </c>
      <c r="G37" s="23">
        <v>5724.38</v>
      </c>
      <c r="H37" s="23">
        <v>24817.55</v>
      </c>
      <c r="I37" s="23">
        <v>15205.51</v>
      </c>
      <c r="J37" s="23">
        <v>14437.9</v>
      </c>
      <c r="K37" s="23">
        <v>12232.24</v>
      </c>
      <c r="L37" s="23">
        <v>3522.7</v>
      </c>
      <c r="M37" s="24">
        <v>4084.03</v>
      </c>
      <c r="N37" s="37">
        <f t="shared" si="0"/>
        <v>117679.06999999999</v>
      </c>
      <c r="O37" s="42">
        <f t="shared" si="1"/>
        <v>9806.5891666666666</v>
      </c>
      <c r="P37" s="40">
        <f>AVERAGE($N$3:N37)</f>
        <v>234439.18848484854</v>
      </c>
    </row>
    <row r="38" spans="1:16" x14ac:dyDescent="0.25">
      <c r="A38" s="14">
        <v>1965</v>
      </c>
      <c r="B38" s="11">
        <v>9298.65</v>
      </c>
      <c r="C38" s="19">
        <v>7769.37</v>
      </c>
      <c r="D38" s="19">
        <v>8556.82</v>
      </c>
      <c r="E38" s="19">
        <v>13001.84</v>
      </c>
      <c r="F38" s="19">
        <v>12301.67</v>
      </c>
      <c r="G38" s="19">
        <v>19729.88</v>
      </c>
      <c r="H38" s="19">
        <v>28927.360000000001</v>
      </c>
      <c r="I38" s="19">
        <v>119325.38</v>
      </c>
      <c r="J38" s="19">
        <v>90312.72</v>
      </c>
      <c r="K38" s="19">
        <v>74103.56</v>
      </c>
      <c r="L38" s="19">
        <v>31531.7</v>
      </c>
      <c r="M38" s="20">
        <v>35564.160000000003</v>
      </c>
      <c r="N38" s="37">
        <f t="shared" si="0"/>
        <v>450423.11</v>
      </c>
      <c r="O38" s="42">
        <f t="shared" si="1"/>
        <v>37535.259166666663</v>
      </c>
      <c r="P38" s="40">
        <f>AVERAGE($N$3:N38)</f>
        <v>240791.65676470593</v>
      </c>
    </row>
    <row r="39" spans="1:16" x14ac:dyDescent="0.25">
      <c r="A39" s="14">
        <v>1966</v>
      </c>
      <c r="B39" s="11">
        <v>15669.65</v>
      </c>
      <c r="C39" s="19">
        <v>13388.63</v>
      </c>
      <c r="D39" s="19">
        <v>11298.02</v>
      </c>
      <c r="E39" s="19">
        <v>10883.46</v>
      </c>
      <c r="F39" s="19">
        <v>9552.5400000000009</v>
      </c>
      <c r="G39" s="19">
        <v>10683.13</v>
      </c>
      <c r="H39" s="19">
        <v>12085.47</v>
      </c>
      <c r="I39" s="19">
        <v>11008.42</v>
      </c>
      <c r="J39" s="19">
        <v>13305.32</v>
      </c>
      <c r="K39" s="19">
        <v>14517.24</v>
      </c>
      <c r="L39" s="19">
        <v>7858.63</v>
      </c>
      <c r="M39" s="20">
        <v>12379.02</v>
      </c>
      <c r="N39" s="37">
        <f t="shared" si="0"/>
        <v>142629.53000000003</v>
      </c>
      <c r="O39" s="42">
        <f t="shared" si="1"/>
        <v>11885.794166666668</v>
      </c>
      <c r="P39" s="40">
        <f>AVERAGE($N$3:N39)</f>
        <v>237987.02457142863</v>
      </c>
    </row>
    <row r="40" spans="1:16" x14ac:dyDescent="0.25">
      <c r="A40" s="14">
        <v>1967</v>
      </c>
      <c r="B40" s="11">
        <v>13269.62</v>
      </c>
      <c r="C40" s="19">
        <v>14265.33</v>
      </c>
      <c r="D40" s="19">
        <v>13690.12</v>
      </c>
      <c r="E40" s="19">
        <v>11839.51</v>
      </c>
      <c r="F40" s="19">
        <v>12176.71</v>
      </c>
      <c r="G40" s="19">
        <v>14604.51</v>
      </c>
      <c r="H40" s="19">
        <v>17192.98</v>
      </c>
      <c r="I40" s="19">
        <v>32390.55</v>
      </c>
      <c r="J40" s="19">
        <v>41597.96</v>
      </c>
      <c r="K40" s="19">
        <v>19957.98</v>
      </c>
      <c r="L40" s="19">
        <v>14560.87</v>
      </c>
      <c r="M40" s="20">
        <v>12599.19</v>
      </c>
      <c r="N40" s="37">
        <f t="shared" si="0"/>
        <v>218145.33000000002</v>
      </c>
      <c r="O40" s="42">
        <f t="shared" si="1"/>
        <v>18178.7775</v>
      </c>
      <c r="P40" s="40">
        <f>AVERAGE($N$3:N40)</f>
        <v>237435.86638888891</v>
      </c>
    </row>
    <row r="41" spans="1:16" x14ac:dyDescent="0.25">
      <c r="A41" s="14">
        <v>1968</v>
      </c>
      <c r="B41" s="11">
        <v>10220.98</v>
      </c>
      <c r="C41" s="19">
        <v>10004.77</v>
      </c>
      <c r="D41" s="19">
        <v>10155.52</v>
      </c>
      <c r="E41" s="19">
        <v>9377.99</v>
      </c>
      <c r="F41" s="19">
        <v>11662.98</v>
      </c>
      <c r="G41" s="19">
        <v>13309.29</v>
      </c>
      <c r="H41" s="19">
        <v>21671.72</v>
      </c>
      <c r="I41" s="19">
        <v>27681.73</v>
      </c>
      <c r="J41" s="19">
        <v>26209.97</v>
      </c>
      <c r="K41" s="19">
        <v>26676.09</v>
      </c>
      <c r="L41" s="19">
        <v>13047.46</v>
      </c>
      <c r="M41" s="20">
        <v>10891.4</v>
      </c>
      <c r="N41" s="37">
        <f t="shared" si="0"/>
        <v>190909.9</v>
      </c>
      <c r="O41" s="42">
        <f t="shared" si="1"/>
        <v>15909.158333333333</v>
      </c>
      <c r="P41" s="40">
        <f>AVERAGE($N$3:N41)</f>
        <v>236178.40783783788</v>
      </c>
    </row>
    <row r="42" spans="1:16" x14ac:dyDescent="0.25">
      <c r="A42" s="14">
        <v>1969</v>
      </c>
      <c r="B42" s="11">
        <v>10754.54</v>
      </c>
      <c r="C42" s="19">
        <v>10484.780000000001</v>
      </c>
      <c r="D42" s="19">
        <v>8905.92</v>
      </c>
      <c r="E42" s="19">
        <v>7196.14</v>
      </c>
      <c r="F42" s="19">
        <v>8465.58</v>
      </c>
      <c r="G42" s="19">
        <v>7263.58</v>
      </c>
      <c r="H42" s="19">
        <v>139539.22</v>
      </c>
      <c r="I42" s="19">
        <v>137480.35999999999</v>
      </c>
      <c r="J42" s="19">
        <v>35187.29</v>
      </c>
      <c r="K42" s="19">
        <v>28492.98</v>
      </c>
      <c r="L42" s="19">
        <v>18289.849999999999</v>
      </c>
      <c r="M42" s="20">
        <v>37940.39</v>
      </c>
      <c r="N42" s="37">
        <f t="shared" si="0"/>
        <v>450000.62999999995</v>
      </c>
      <c r="O42" s="42">
        <f t="shared" si="1"/>
        <v>37500.052499999998</v>
      </c>
      <c r="P42" s="40">
        <f>AVERAGE($N$3:N42)</f>
        <v>241805.3084210527</v>
      </c>
    </row>
    <row r="43" spans="1:16" x14ac:dyDescent="0.25">
      <c r="A43" s="14">
        <v>1970</v>
      </c>
      <c r="B43" s="11">
        <v>47750.78</v>
      </c>
      <c r="C43" s="19">
        <v>38339.07</v>
      </c>
      <c r="D43" s="19">
        <v>28687.360000000001</v>
      </c>
      <c r="E43" s="19">
        <v>16887.52</v>
      </c>
      <c r="F43" s="19">
        <v>20564.93</v>
      </c>
      <c r="G43" s="19">
        <v>66853.87</v>
      </c>
      <c r="H43" s="19">
        <v>141383.88</v>
      </c>
      <c r="I43" s="19">
        <v>174468.66</v>
      </c>
      <c r="J43" s="19">
        <v>63065.38</v>
      </c>
      <c r="K43" s="19">
        <v>33485.449999999997</v>
      </c>
      <c r="L43" s="19">
        <v>27025.19</v>
      </c>
      <c r="M43" s="20">
        <v>22623.8</v>
      </c>
      <c r="N43" s="37">
        <f t="shared" si="0"/>
        <v>681135.89</v>
      </c>
      <c r="O43" s="42">
        <f t="shared" si="1"/>
        <v>56761.324166666665</v>
      </c>
      <c r="P43" s="40">
        <f>AVERAGE($N$3:N43)</f>
        <v>253070.1951282052</v>
      </c>
    </row>
    <row r="44" spans="1:16" x14ac:dyDescent="0.25">
      <c r="A44" s="14">
        <v>1971</v>
      </c>
      <c r="B44" s="11">
        <v>25325.33</v>
      </c>
      <c r="C44" s="19">
        <v>29133.65</v>
      </c>
      <c r="D44" s="19">
        <v>30438.79</v>
      </c>
      <c r="E44" s="19">
        <v>25795.42</v>
      </c>
      <c r="F44" s="19">
        <v>19362.93</v>
      </c>
      <c r="G44" s="19">
        <v>33055.03</v>
      </c>
      <c r="H44" s="19">
        <v>57918.2</v>
      </c>
      <c r="I44" s="19">
        <v>39225.699999999997</v>
      </c>
      <c r="J44" s="19">
        <v>34401.82</v>
      </c>
      <c r="K44" s="19">
        <v>23089.919999999998</v>
      </c>
      <c r="L44" s="19">
        <v>24650.94</v>
      </c>
      <c r="M44" s="20">
        <v>21035.02</v>
      </c>
      <c r="N44" s="37">
        <f t="shared" si="0"/>
        <v>363432.75</v>
      </c>
      <c r="O44" s="42">
        <f t="shared" si="1"/>
        <v>30286.0625</v>
      </c>
      <c r="P44" s="40">
        <f>AVERAGE($N$3:N44)</f>
        <v>255829.25900000008</v>
      </c>
    </row>
    <row r="45" spans="1:16" x14ac:dyDescent="0.25">
      <c r="A45" s="14">
        <v>1972</v>
      </c>
      <c r="B45" s="11">
        <v>21435.68</v>
      </c>
      <c r="C45" s="19">
        <v>19253.830000000002</v>
      </c>
      <c r="D45" s="19">
        <v>17843.57</v>
      </c>
      <c r="E45" s="19">
        <v>15185.68</v>
      </c>
      <c r="F45" s="19">
        <v>10143.620000000001</v>
      </c>
      <c r="G45" s="19">
        <v>12349.27</v>
      </c>
      <c r="H45" s="19">
        <v>18976.14</v>
      </c>
      <c r="I45" s="19">
        <v>42893.19</v>
      </c>
      <c r="J45" s="19">
        <v>24057.87</v>
      </c>
      <c r="K45" s="19">
        <v>20356.66</v>
      </c>
      <c r="L45" s="19">
        <v>18646.88</v>
      </c>
      <c r="M45" s="20">
        <v>15100.39</v>
      </c>
      <c r="N45" s="37">
        <f t="shared" si="0"/>
        <v>236242.78000000003</v>
      </c>
      <c r="O45" s="42">
        <f t="shared" si="1"/>
        <v>19686.898333333334</v>
      </c>
      <c r="P45" s="40">
        <f>AVERAGE($N$3:N45)</f>
        <v>255351.54000000007</v>
      </c>
    </row>
    <row r="46" spans="1:16" x14ac:dyDescent="0.25">
      <c r="A46" s="14">
        <v>1973</v>
      </c>
      <c r="B46" s="11">
        <v>15505.02</v>
      </c>
      <c r="C46" s="19">
        <v>14725.5</v>
      </c>
      <c r="D46" s="19">
        <v>15719.24</v>
      </c>
      <c r="E46" s="19">
        <v>19638.63</v>
      </c>
      <c r="F46" s="19">
        <v>26608.65</v>
      </c>
      <c r="G46" s="19">
        <v>47822.18</v>
      </c>
      <c r="H46" s="19">
        <v>383470.06</v>
      </c>
      <c r="I46" s="19">
        <v>160365.97</v>
      </c>
      <c r="J46" s="19">
        <v>60595.93</v>
      </c>
      <c r="K46" s="19">
        <v>25249.96</v>
      </c>
      <c r="L46" s="19">
        <v>28562.400000000001</v>
      </c>
      <c r="M46" s="20">
        <v>32350.880000000001</v>
      </c>
      <c r="N46" s="37">
        <f t="shared" si="0"/>
        <v>830614.42</v>
      </c>
      <c r="O46" s="42">
        <f t="shared" si="1"/>
        <v>69217.868333333332</v>
      </c>
      <c r="P46" s="40">
        <f>AVERAGE($N$3:N46)</f>
        <v>269048.27523809532</v>
      </c>
    </row>
    <row r="47" spans="1:16" x14ac:dyDescent="0.25">
      <c r="A47" s="14">
        <v>1974</v>
      </c>
      <c r="B47" s="11">
        <v>24397.05</v>
      </c>
      <c r="C47" s="19">
        <v>18466.38</v>
      </c>
      <c r="D47" s="19">
        <v>31874.85</v>
      </c>
      <c r="E47" s="19">
        <v>29375.63</v>
      </c>
      <c r="F47" s="19">
        <v>50936.28</v>
      </c>
      <c r="G47" s="19">
        <v>56668.59</v>
      </c>
      <c r="H47" s="19">
        <v>31299.63</v>
      </c>
      <c r="I47" s="19">
        <v>47980.86</v>
      </c>
      <c r="J47" s="19">
        <v>31210.37</v>
      </c>
      <c r="K47" s="19">
        <v>17327.86</v>
      </c>
      <c r="L47" s="19">
        <v>17815.8</v>
      </c>
      <c r="M47" s="20">
        <v>24920.69</v>
      </c>
      <c r="N47" s="37">
        <f t="shared" si="0"/>
        <v>382273.99</v>
      </c>
      <c r="O47" s="42">
        <f t="shared" si="1"/>
        <v>31856.165833333333</v>
      </c>
      <c r="P47" s="40">
        <f>AVERAGE($N$3:N47)</f>
        <v>271681.43139534892</v>
      </c>
    </row>
    <row r="48" spans="1:16" x14ac:dyDescent="0.25">
      <c r="A48" s="14">
        <v>1975</v>
      </c>
      <c r="B48" s="11">
        <v>17060.080000000002</v>
      </c>
      <c r="C48" s="19">
        <v>12430.59</v>
      </c>
      <c r="D48" s="19">
        <v>10778.34</v>
      </c>
      <c r="E48" s="19">
        <v>13896.4</v>
      </c>
      <c r="F48" s="19">
        <v>13890.45</v>
      </c>
      <c r="G48" s="19">
        <v>21384.11</v>
      </c>
      <c r="H48" s="19">
        <v>25725.99</v>
      </c>
      <c r="I48" s="19">
        <v>40217.449999999997</v>
      </c>
      <c r="J48" s="19">
        <v>64309.04</v>
      </c>
      <c r="K48" s="19">
        <v>28221.24</v>
      </c>
      <c r="L48" s="19">
        <v>16865.7</v>
      </c>
      <c r="M48" s="20">
        <v>15522.87</v>
      </c>
      <c r="N48" s="37">
        <f t="shared" si="0"/>
        <v>280302.26</v>
      </c>
      <c r="O48" s="42">
        <f t="shared" si="1"/>
        <v>23358.521666666667</v>
      </c>
      <c r="P48" s="40">
        <f>AVERAGE($N$3:N48)</f>
        <v>271877.35931818187</v>
      </c>
    </row>
    <row r="49" spans="1:16" x14ac:dyDescent="0.25">
      <c r="A49" s="14">
        <v>1976</v>
      </c>
      <c r="B49" s="11">
        <v>16050.48</v>
      </c>
      <c r="C49" s="19">
        <v>13162.51</v>
      </c>
      <c r="D49" s="19">
        <v>14667.98</v>
      </c>
      <c r="E49" s="19">
        <v>15181.71</v>
      </c>
      <c r="F49" s="19">
        <v>15592.29</v>
      </c>
      <c r="G49" s="19">
        <v>13091.1</v>
      </c>
      <c r="H49" s="19">
        <v>21709.41</v>
      </c>
      <c r="I49" s="19">
        <v>23288.27</v>
      </c>
      <c r="J49" s="19">
        <v>26555.1</v>
      </c>
      <c r="K49" s="19">
        <v>29516.46</v>
      </c>
      <c r="L49" s="19">
        <v>23682.99</v>
      </c>
      <c r="M49" s="20">
        <v>22691.24</v>
      </c>
      <c r="N49" s="37">
        <f t="shared" si="0"/>
        <v>235189.53999999998</v>
      </c>
      <c r="O49" s="42">
        <f t="shared" si="1"/>
        <v>19599.12833333333</v>
      </c>
      <c r="P49" s="40">
        <f>AVERAGE($N$3:N49)</f>
        <v>271062.0744444445</v>
      </c>
    </row>
    <row r="50" spans="1:16" x14ac:dyDescent="0.25">
      <c r="A50" s="14">
        <v>1977</v>
      </c>
      <c r="B50" s="11">
        <v>13993.59</v>
      </c>
      <c r="C50" s="19">
        <v>13362.84</v>
      </c>
      <c r="D50" s="19">
        <v>11296.03</v>
      </c>
      <c r="E50" s="19">
        <v>10328.08</v>
      </c>
      <c r="F50" s="19">
        <v>18135.14</v>
      </c>
      <c r="G50" s="19">
        <v>15629.98</v>
      </c>
      <c r="H50" s="19">
        <v>17248.52</v>
      </c>
      <c r="I50" s="19">
        <v>21199.65</v>
      </c>
      <c r="J50" s="19">
        <v>18299.77</v>
      </c>
      <c r="K50" s="19">
        <v>16123.87</v>
      </c>
      <c r="L50" s="19">
        <v>7077.13</v>
      </c>
      <c r="M50" s="20">
        <v>8995.17</v>
      </c>
      <c r="N50" s="37">
        <f t="shared" si="0"/>
        <v>171689.77</v>
      </c>
      <c r="O50" s="42">
        <f t="shared" si="1"/>
        <v>14307.480833333333</v>
      </c>
      <c r="P50" s="40">
        <f>AVERAGE($N$3:N50)</f>
        <v>268901.80695652176</v>
      </c>
    </row>
    <row r="51" spans="1:16" x14ac:dyDescent="0.25">
      <c r="A51" s="14">
        <v>1978</v>
      </c>
      <c r="B51" s="11">
        <v>12343.32</v>
      </c>
      <c r="C51" s="19">
        <v>15435.6</v>
      </c>
      <c r="D51" s="19">
        <v>12597.21</v>
      </c>
      <c r="E51" s="19">
        <v>14457.73</v>
      </c>
      <c r="F51" s="19">
        <v>12168.77</v>
      </c>
      <c r="G51" s="19">
        <v>10754.54</v>
      </c>
      <c r="H51" s="19">
        <v>24605.32</v>
      </c>
      <c r="I51" s="19">
        <v>25069.46</v>
      </c>
      <c r="J51" s="19">
        <v>30284.080000000002</v>
      </c>
      <c r="K51" s="19">
        <v>17270.330000000002</v>
      </c>
      <c r="L51" s="19">
        <v>13083.17</v>
      </c>
      <c r="M51" s="20">
        <v>15421.71</v>
      </c>
      <c r="N51" s="37">
        <f t="shared" si="0"/>
        <v>203491.24000000005</v>
      </c>
      <c r="O51" s="42">
        <f t="shared" si="1"/>
        <v>16957.603333333336</v>
      </c>
      <c r="P51" s="40">
        <f>AVERAGE($N$3:N51)</f>
        <v>267510.09276595747</v>
      </c>
    </row>
    <row r="52" spans="1:16" x14ac:dyDescent="0.25">
      <c r="A52" s="14">
        <v>1979</v>
      </c>
      <c r="B52" s="11">
        <v>12835.23</v>
      </c>
      <c r="C52" s="19">
        <v>14796.91</v>
      </c>
      <c r="D52" s="19">
        <v>13616.73</v>
      </c>
      <c r="E52" s="19">
        <v>13465.98</v>
      </c>
      <c r="F52" s="19">
        <v>16814.13</v>
      </c>
      <c r="G52" s="19">
        <v>19965.91</v>
      </c>
      <c r="H52" s="19">
        <v>34102.32</v>
      </c>
      <c r="I52" s="19">
        <v>124990.25</v>
      </c>
      <c r="J52" s="19">
        <v>36389.29</v>
      </c>
      <c r="K52" s="19">
        <v>43357.33</v>
      </c>
      <c r="L52" s="19">
        <v>17121.57</v>
      </c>
      <c r="M52" s="20">
        <v>19710.04</v>
      </c>
      <c r="N52" s="37">
        <f t="shared" si="0"/>
        <v>367165.69</v>
      </c>
      <c r="O52" s="42">
        <f t="shared" si="1"/>
        <v>30597.140833333335</v>
      </c>
      <c r="P52" s="40">
        <f>AVERAGE($N$3:N52)</f>
        <v>269586.25104166666</v>
      </c>
    </row>
    <row r="53" spans="1:16" x14ac:dyDescent="0.25">
      <c r="A53" s="14">
        <v>1980</v>
      </c>
      <c r="B53" s="11">
        <v>19370.86</v>
      </c>
      <c r="C53" s="19">
        <v>19009.86</v>
      </c>
      <c r="D53" s="19">
        <v>24030.1</v>
      </c>
      <c r="E53" s="19">
        <v>28540.58</v>
      </c>
      <c r="F53" s="19">
        <v>25668.47</v>
      </c>
      <c r="G53" s="19">
        <v>56995.87</v>
      </c>
      <c r="H53" s="19">
        <v>295204.31</v>
      </c>
      <c r="I53" s="19">
        <v>186883.39</v>
      </c>
      <c r="J53" s="19">
        <v>49375.27</v>
      </c>
      <c r="K53" s="19">
        <v>30416.97</v>
      </c>
      <c r="L53" s="19">
        <v>17585.71</v>
      </c>
      <c r="M53" s="20">
        <v>14235.58</v>
      </c>
      <c r="N53" s="37">
        <f t="shared" si="0"/>
        <v>767316.96999999986</v>
      </c>
      <c r="O53" s="42">
        <f t="shared" si="1"/>
        <v>63943.080833333319</v>
      </c>
      <c r="P53" s="40">
        <f>AVERAGE($N$3:N53)</f>
        <v>279744.02081632655</v>
      </c>
    </row>
    <row r="54" spans="1:16" x14ac:dyDescent="0.25">
      <c r="A54" s="14">
        <v>1981</v>
      </c>
      <c r="B54" s="11">
        <v>17198.93</v>
      </c>
      <c r="C54" s="19">
        <v>16135.77</v>
      </c>
      <c r="D54" s="19">
        <v>14907.99</v>
      </c>
      <c r="E54" s="19">
        <v>14443.85</v>
      </c>
      <c r="F54" s="19">
        <v>19083.25</v>
      </c>
      <c r="G54" s="19">
        <v>15338.41</v>
      </c>
      <c r="H54" s="19">
        <v>25075.41</v>
      </c>
      <c r="I54" s="19">
        <v>21866.1</v>
      </c>
      <c r="J54" s="19">
        <v>20469.72</v>
      </c>
      <c r="K54" s="19">
        <v>16560.240000000002</v>
      </c>
      <c r="L54" s="19">
        <v>14205.83</v>
      </c>
      <c r="M54" s="20">
        <v>17871.34</v>
      </c>
      <c r="N54" s="37">
        <f t="shared" si="0"/>
        <v>213156.83999999997</v>
      </c>
      <c r="O54" s="42">
        <f t="shared" si="1"/>
        <v>17763.069999999996</v>
      </c>
      <c r="P54" s="40">
        <f>AVERAGE($N$3:N54)</f>
        <v>278412.27720000001</v>
      </c>
    </row>
    <row r="55" spans="1:16" x14ac:dyDescent="0.25">
      <c r="A55" s="14">
        <v>1982</v>
      </c>
      <c r="B55" s="11">
        <v>13856.73</v>
      </c>
      <c r="C55" s="19">
        <v>13565.16</v>
      </c>
      <c r="D55" s="19">
        <v>13263.66</v>
      </c>
      <c r="E55" s="19">
        <v>11601.49</v>
      </c>
      <c r="F55" s="19">
        <v>9249.06</v>
      </c>
      <c r="G55" s="19">
        <v>8310.8700000000008</v>
      </c>
      <c r="H55" s="19">
        <v>22949.1</v>
      </c>
      <c r="I55" s="19">
        <v>26781.22</v>
      </c>
      <c r="J55" s="19">
        <v>39110.65</v>
      </c>
      <c r="K55" s="19">
        <v>41554.32</v>
      </c>
      <c r="L55" s="19">
        <v>33721.480000000003</v>
      </c>
      <c r="M55" s="20">
        <v>23593.73</v>
      </c>
      <c r="N55" s="37">
        <f t="shared" si="0"/>
        <v>257557.47000000003</v>
      </c>
      <c r="O55" s="42">
        <f t="shared" si="1"/>
        <v>21463.122500000001</v>
      </c>
      <c r="P55" s="40">
        <f>AVERAGE($N$3:N55)</f>
        <v>278003.35941176472</v>
      </c>
    </row>
    <row r="56" spans="1:16" x14ac:dyDescent="0.25">
      <c r="A56" s="14">
        <v>1983</v>
      </c>
      <c r="B56" s="11">
        <v>24690.61</v>
      </c>
      <c r="C56" s="19">
        <v>26110.79</v>
      </c>
      <c r="D56" s="19">
        <v>31404.76</v>
      </c>
      <c r="E56" s="19">
        <v>19842.93</v>
      </c>
      <c r="F56" s="19">
        <v>47056.55</v>
      </c>
      <c r="G56" s="19">
        <v>105254.43</v>
      </c>
      <c r="H56" s="19">
        <v>243077.92</v>
      </c>
      <c r="I56" s="19">
        <v>306192.90999999997</v>
      </c>
      <c r="J56" s="19">
        <v>174444.86</v>
      </c>
      <c r="K56" s="19">
        <v>95941.9</v>
      </c>
      <c r="L56" s="19">
        <v>27959.42</v>
      </c>
      <c r="M56" s="20">
        <v>17998.28</v>
      </c>
      <c r="N56" s="37">
        <f t="shared" si="0"/>
        <v>1119975.3599999999</v>
      </c>
      <c r="O56" s="42">
        <f t="shared" si="1"/>
        <v>93331.279999999984</v>
      </c>
      <c r="P56" s="40">
        <f>AVERAGE($N$3:N56)</f>
        <v>294195.12865384616</v>
      </c>
    </row>
    <row r="57" spans="1:16" x14ac:dyDescent="0.25">
      <c r="A57" s="14">
        <v>1984</v>
      </c>
      <c r="B57" s="11">
        <v>26156.41</v>
      </c>
      <c r="C57" s="19">
        <v>36149.29</v>
      </c>
      <c r="D57" s="19">
        <v>39217.760000000002</v>
      </c>
      <c r="E57" s="19">
        <v>40411.83</v>
      </c>
      <c r="F57" s="19">
        <v>43696.5</v>
      </c>
      <c r="G57" s="19">
        <v>128098.4</v>
      </c>
      <c r="H57" s="19">
        <v>218720.55</v>
      </c>
      <c r="I57" s="19">
        <v>133430.04999999999</v>
      </c>
      <c r="J57" s="19">
        <v>63237.95</v>
      </c>
      <c r="K57" s="19">
        <v>143492.34</v>
      </c>
      <c r="L57" s="19">
        <v>75331.34</v>
      </c>
      <c r="M57" s="20">
        <v>134630.06</v>
      </c>
      <c r="N57" s="37">
        <f t="shared" si="0"/>
        <v>1082572.48</v>
      </c>
      <c r="O57" s="42">
        <f t="shared" si="1"/>
        <v>90214.373333333337</v>
      </c>
      <c r="P57" s="40">
        <f>AVERAGE($N$3:N57)</f>
        <v>309070.17301886796</v>
      </c>
    </row>
    <row r="58" spans="1:16" x14ac:dyDescent="0.25">
      <c r="A58" s="14">
        <v>1985</v>
      </c>
      <c r="B58" s="11">
        <v>91296.54</v>
      </c>
      <c r="C58" s="19">
        <v>35925.15</v>
      </c>
      <c r="D58" s="19">
        <v>30272.18</v>
      </c>
      <c r="E58" s="19">
        <v>26386.5</v>
      </c>
      <c r="F58" s="19">
        <v>30589.54</v>
      </c>
      <c r="G58" s="19">
        <v>37266</v>
      </c>
      <c r="H58" s="19">
        <v>135413.54999999999</v>
      </c>
      <c r="I58" s="19">
        <v>64816.81</v>
      </c>
      <c r="J58" s="19">
        <v>64247.55</v>
      </c>
      <c r="K58" s="19">
        <v>31795.51</v>
      </c>
      <c r="L58" s="19">
        <v>28003.05</v>
      </c>
      <c r="M58" s="20">
        <v>23744.48</v>
      </c>
      <c r="N58" s="37">
        <f t="shared" si="0"/>
        <v>599756.86</v>
      </c>
      <c r="O58" s="42">
        <f t="shared" si="1"/>
        <v>49979.738333333335</v>
      </c>
      <c r="P58" s="40">
        <f>AVERAGE($N$3:N58)</f>
        <v>314453.25981481484</v>
      </c>
    </row>
    <row r="59" spans="1:16" x14ac:dyDescent="0.25">
      <c r="A59" s="14">
        <v>1986</v>
      </c>
      <c r="B59" s="11">
        <v>38676.269999999997</v>
      </c>
      <c r="C59" s="19">
        <v>32100.959999999999</v>
      </c>
      <c r="D59" s="19">
        <v>31252.03</v>
      </c>
      <c r="E59" s="19">
        <v>22385.78</v>
      </c>
      <c r="F59" s="19">
        <v>16808.18</v>
      </c>
      <c r="G59" s="19">
        <v>55613.38</v>
      </c>
      <c r="H59" s="19">
        <v>24545.81</v>
      </c>
      <c r="I59" s="19">
        <v>60774.44</v>
      </c>
      <c r="J59" s="19">
        <v>44797.35</v>
      </c>
      <c r="K59" s="19">
        <v>27604.37</v>
      </c>
      <c r="L59" s="19">
        <v>19785.41</v>
      </c>
      <c r="M59" s="20">
        <v>24950.45</v>
      </c>
      <c r="N59" s="37">
        <f t="shared" si="0"/>
        <v>399294.42999999993</v>
      </c>
      <c r="O59" s="42">
        <f t="shared" si="1"/>
        <v>33274.535833333328</v>
      </c>
      <c r="P59" s="40">
        <f>AVERAGE($N$3:N59)</f>
        <v>315995.82654545456</v>
      </c>
    </row>
    <row r="60" spans="1:16" x14ac:dyDescent="0.25">
      <c r="A60" s="14">
        <v>1987</v>
      </c>
      <c r="B60" s="11">
        <v>26753.45</v>
      </c>
      <c r="C60" s="19">
        <v>23191.08</v>
      </c>
      <c r="D60" s="19">
        <v>22127.93</v>
      </c>
      <c r="E60" s="19">
        <v>23080.01</v>
      </c>
      <c r="F60" s="19">
        <v>39896.120000000003</v>
      </c>
      <c r="G60" s="19">
        <v>48274.42</v>
      </c>
      <c r="H60" s="19">
        <v>223718.97</v>
      </c>
      <c r="I60" s="19">
        <v>107773.48</v>
      </c>
      <c r="J60" s="19">
        <v>38678.25</v>
      </c>
      <c r="K60" s="19">
        <v>41849.870000000003</v>
      </c>
      <c r="L60" s="19">
        <v>20378.48</v>
      </c>
      <c r="M60" s="20">
        <v>22411.57</v>
      </c>
      <c r="N60" s="37">
        <f t="shared" si="0"/>
        <v>638133.62999999989</v>
      </c>
      <c r="O60" s="42">
        <f t="shared" si="1"/>
        <v>53177.802499999991</v>
      </c>
      <c r="P60" s="40">
        <f>AVERAGE($N$3:N60)</f>
        <v>321748.28732142859</v>
      </c>
    </row>
    <row r="61" spans="1:16" x14ac:dyDescent="0.25">
      <c r="A61" s="14">
        <v>1988</v>
      </c>
      <c r="B61" s="11">
        <v>25612.94</v>
      </c>
      <c r="C61" s="19">
        <v>24236.39</v>
      </c>
      <c r="D61" s="19">
        <v>31004.09</v>
      </c>
      <c r="E61" s="19">
        <v>35288.449999999997</v>
      </c>
      <c r="F61" s="19">
        <v>34520.839999999997</v>
      </c>
      <c r="G61" s="19">
        <v>34249.089999999997</v>
      </c>
      <c r="H61" s="19">
        <v>48938.89</v>
      </c>
      <c r="I61" s="19">
        <v>46041</v>
      </c>
      <c r="J61" s="19">
        <v>40025.050000000003</v>
      </c>
      <c r="K61" s="19">
        <v>33138.339999999997</v>
      </c>
      <c r="L61" s="19">
        <v>19235.98</v>
      </c>
      <c r="M61" s="20">
        <v>12845.15</v>
      </c>
      <c r="N61" s="37">
        <f t="shared" si="0"/>
        <v>385136.20999999996</v>
      </c>
      <c r="O61" s="42">
        <f t="shared" si="1"/>
        <v>32094.684166666662</v>
      </c>
      <c r="P61" s="40">
        <f>AVERAGE($N$3:N61)</f>
        <v>322860.35614035086</v>
      </c>
    </row>
    <row r="62" spans="1:16" x14ac:dyDescent="0.25">
      <c r="A62" s="14">
        <v>1989</v>
      </c>
      <c r="B62" s="11">
        <v>13344.99</v>
      </c>
      <c r="C62" s="19">
        <v>21144.11</v>
      </c>
      <c r="D62" s="19">
        <v>26287.33</v>
      </c>
      <c r="E62" s="19">
        <v>28415.62</v>
      </c>
      <c r="F62" s="19">
        <v>26249.64</v>
      </c>
      <c r="G62" s="19">
        <v>16449.169999999998</v>
      </c>
      <c r="H62" s="19">
        <v>32362.79</v>
      </c>
      <c r="I62" s="19">
        <v>45380.5</v>
      </c>
      <c r="J62" s="19">
        <v>39233.629999999997</v>
      </c>
      <c r="K62" s="19">
        <v>33570.74</v>
      </c>
      <c r="L62" s="19">
        <v>22145.78</v>
      </c>
      <c r="M62" s="20">
        <v>15497.09</v>
      </c>
      <c r="N62" s="37">
        <f t="shared" si="0"/>
        <v>320081.39000000007</v>
      </c>
      <c r="O62" s="42">
        <f t="shared" si="1"/>
        <v>26673.449166666673</v>
      </c>
      <c r="P62" s="40">
        <f>AVERAGE($N$3:N62)</f>
        <v>322812.44293103449</v>
      </c>
    </row>
    <row r="63" spans="1:16" x14ac:dyDescent="0.25">
      <c r="A63" s="14">
        <v>1990</v>
      </c>
      <c r="B63" s="11">
        <v>16905.37</v>
      </c>
      <c r="C63" s="19">
        <v>17484.55</v>
      </c>
      <c r="D63" s="19">
        <v>20217.82</v>
      </c>
      <c r="E63" s="19">
        <v>18819.45</v>
      </c>
      <c r="F63" s="19">
        <v>53145.9</v>
      </c>
      <c r="G63" s="19">
        <v>24756.06</v>
      </c>
      <c r="H63" s="19">
        <v>24936.560000000001</v>
      </c>
      <c r="I63" s="19">
        <v>28544.55</v>
      </c>
      <c r="J63" s="19">
        <v>44120.97</v>
      </c>
      <c r="K63" s="19">
        <v>29197.119999999999</v>
      </c>
      <c r="L63" s="19">
        <v>27185.85</v>
      </c>
      <c r="M63" s="20">
        <v>23558.03</v>
      </c>
      <c r="N63" s="37">
        <f t="shared" si="0"/>
        <v>328872.23</v>
      </c>
      <c r="O63" s="42">
        <f t="shared" si="1"/>
        <v>27406.019166666665</v>
      </c>
      <c r="P63" s="40">
        <f>AVERAGE($N$3:N63)</f>
        <v>322915.15118644072</v>
      </c>
    </row>
    <row r="64" spans="1:16" x14ac:dyDescent="0.25">
      <c r="A64" s="14">
        <v>1991</v>
      </c>
      <c r="B64" s="11">
        <v>18817.46</v>
      </c>
      <c r="C64" s="19">
        <v>17905.05</v>
      </c>
      <c r="D64" s="19">
        <v>21580.48</v>
      </c>
      <c r="E64" s="19">
        <v>18666.72</v>
      </c>
      <c r="F64" s="19">
        <v>14572.77</v>
      </c>
      <c r="G64" s="19">
        <v>14792.94</v>
      </c>
      <c r="H64" s="19">
        <v>27281.06</v>
      </c>
      <c r="I64" s="19">
        <v>51233.8</v>
      </c>
      <c r="J64" s="19">
        <v>40907.699999999997</v>
      </c>
      <c r="K64" s="19">
        <v>38864.699999999997</v>
      </c>
      <c r="L64" s="19">
        <v>18797.63</v>
      </c>
      <c r="M64" s="20">
        <v>19961.939999999999</v>
      </c>
      <c r="N64" s="37">
        <f t="shared" si="0"/>
        <v>303382.25000000006</v>
      </c>
      <c r="O64" s="42">
        <f t="shared" si="1"/>
        <v>25281.854166666672</v>
      </c>
      <c r="P64" s="40">
        <f>AVERAGE($N$3:N64)</f>
        <v>322589.60283333337</v>
      </c>
    </row>
    <row r="65" spans="1:16" x14ac:dyDescent="0.25">
      <c r="A65" s="14">
        <v>1992</v>
      </c>
      <c r="B65" s="11">
        <v>23129.59</v>
      </c>
      <c r="C65" s="19">
        <v>22415.53</v>
      </c>
      <c r="D65" s="19">
        <v>28881.74</v>
      </c>
      <c r="E65" s="19">
        <v>21907.759999999998</v>
      </c>
      <c r="F65" s="19">
        <v>52039.11</v>
      </c>
      <c r="G65" s="19">
        <v>34679.519999999997</v>
      </c>
      <c r="H65" s="19">
        <v>24563.66</v>
      </c>
      <c r="I65" s="19">
        <v>35355.89</v>
      </c>
      <c r="J65" s="19">
        <v>30649.040000000001</v>
      </c>
      <c r="K65" s="19">
        <v>37160.870000000003</v>
      </c>
      <c r="L65" s="19">
        <v>15005.18</v>
      </c>
      <c r="M65" s="20">
        <v>18099.439999999999</v>
      </c>
      <c r="N65" s="37">
        <f t="shared" si="0"/>
        <v>343887.32999999996</v>
      </c>
      <c r="O65" s="42">
        <f t="shared" si="1"/>
        <v>28657.277499999997</v>
      </c>
      <c r="P65" s="40">
        <f>AVERAGE($N$3:N65)</f>
        <v>322938.74590163934</v>
      </c>
    </row>
    <row r="66" spans="1:16" x14ac:dyDescent="0.25">
      <c r="A66" s="14">
        <v>1993</v>
      </c>
      <c r="B66" s="11">
        <v>18900.77</v>
      </c>
      <c r="C66" s="19">
        <v>20719.64</v>
      </c>
      <c r="D66" s="19">
        <v>20199.96</v>
      </c>
      <c r="E66" s="19">
        <v>22348.09</v>
      </c>
      <c r="F66" s="19">
        <v>23246.62</v>
      </c>
      <c r="G66" s="19">
        <v>23736.54</v>
      </c>
      <c r="H66" s="19">
        <v>18597.3</v>
      </c>
      <c r="I66" s="19">
        <v>29341.919999999998</v>
      </c>
      <c r="J66" s="19">
        <v>32079.15</v>
      </c>
      <c r="K66" s="19">
        <v>24113.41</v>
      </c>
      <c r="L66" s="19">
        <v>22768.6</v>
      </c>
      <c r="M66" s="20">
        <v>20957.66</v>
      </c>
      <c r="N66" s="37">
        <f t="shared" si="0"/>
        <v>277009.65999999997</v>
      </c>
      <c r="O66" s="42">
        <f t="shared" si="1"/>
        <v>23084.138333333332</v>
      </c>
      <c r="P66" s="40">
        <f>AVERAGE($N$3:N66)</f>
        <v>322197.95419354842</v>
      </c>
    </row>
    <row r="67" spans="1:16" x14ac:dyDescent="0.25">
      <c r="A67" s="14">
        <v>1994</v>
      </c>
      <c r="B67" s="11">
        <v>18363.240000000002</v>
      </c>
      <c r="C67" s="19">
        <v>15671.63</v>
      </c>
      <c r="D67" s="19">
        <v>19555.330000000002</v>
      </c>
      <c r="E67" s="19">
        <v>16004.86</v>
      </c>
      <c r="F67" s="19">
        <v>18158.939999999999</v>
      </c>
      <c r="G67" s="19">
        <v>17924.89</v>
      </c>
      <c r="H67" s="19">
        <v>23809.93</v>
      </c>
      <c r="I67" s="19">
        <v>31006.07</v>
      </c>
      <c r="J67" s="19">
        <v>15179.73</v>
      </c>
      <c r="K67" s="19">
        <v>16476.93</v>
      </c>
      <c r="L67" s="19">
        <v>11877.2</v>
      </c>
      <c r="M67" s="20">
        <v>21796.68</v>
      </c>
      <c r="N67" s="37">
        <f t="shared" si="0"/>
        <v>225825.43000000002</v>
      </c>
      <c r="O67" s="42">
        <f t="shared" si="1"/>
        <v>18818.785833333335</v>
      </c>
      <c r="P67" s="40">
        <f>AVERAGE($N$3:N67)</f>
        <v>320668.23158730159</v>
      </c>
    </row>
    <row r="68" spans="1:16" x14ac:dyDescent="0.25">
      <c r="A68" s="14">
        <v>1995</v>
      </c>
      <c r="B68" s="11">
        <v>16788.34</v>
      </c>
      <c r="C68" s="19">
        <v>16623.71</v>
      </c>
      <c r="D68" s="19">
        <v>15508.99</v>
      </c>
      <c r="E68" s="19">
        <v>13836.9</v>
      </c>
      <c r="F68" s="19">
        <v>11272.23</v>
      </c>
      <c r="G68" s="19">
        <v>14271.28</v>
      </c>
      <c r="H68" s="19">
        <v>112635.03</v>
      </c>
      <c r="I68" s="19">
        <v>252638.39</v>
      </c>
      <c r="J68" s="19">
        <v>215217.69</v>
      </c>
      <c r="K68" s="19">
        <v>34189.589999999997</v>
      </c>
      <c r="L68" s="19">
        <v>34403.81</v>
      </c>
      <c r="M68" s="20">
        <v>24543.83</v>
      </c>
      <c r="N68" s="37">
        <f t="shared" ref="N68:N83" si="2">SUM($B68:$M68)</f>
        <v>761929.78999999992</v>
      </c>
      <c r="O68" s="42">
        <f t="shared" ref="O68:O83" si="3">SUM($B68:$M68)/COUNTIF($B68:$M68,"&gt;0")</f>
        <v>63494.149166666662</v>
      </c>
      <c r="P68" s="40">
        <f>AVERAGE($N$3:N68)</f>
        <v>327562.94343749998</v>
      </c>
    </row>
    <row r="69" spans="1:16" x14ac:dyDescent="0.25">
      <c r="A69" s="14">
        <v>1996</v>
      </c>
      <c r="B69" s="11">
        <v>22715.040000000001</v>
      </c>
      <c r="C69" s="19">
        <v>18910.689999999999</v>
      </c>
      <c r="D69" s="19">
        <v>23083.97</v>
      </c>
      <c r="E69" s="19">
        <v>18997.96</v>
      </c>
      <c r="F69" s="19">
        <v>19446.23</v>
      </c>
      <c r="G69" s="19">
        <v>14574.76</v>
      </c>
      <c r="H69" s="19">
        <v>35863.660000000003</v>
      </c>
      <c r="I69" s="19">
        <v>49036.09</v>
      </c>
      <c r="J69" s="19">
        <v>34699.35</v>
      </c>
      <c r="K69" s="19">
        <v>22905.46</v>
      </c>
      <c r="L69" s="19">
        <v>25918.39</v>
      </c>
      <c r="M69" s="24" t="s">
        <v>14</v>
      </c>
      <c r="N69" s="38" t="s">
        <v>14</v>
      </c>
      <c r="O69" s="42" t="s">
        <v>14</v>
      </c>
      <c r="P69" s="40"/>
    </row>
    <row r="70" spans="1:16" x14ac:dyDescent="0.25">
      <c r="A70" s="14">
        <v>1997</v>
      </c>
      <c r="B70" s="22" t="s">
        <v>14</v>
      </c>
      <c r="C70" s="23" t="s">
        <v>14</v>
      </c>
      <c r="D70" s="23" t="s">
        <v>14</v>
      </c>
      <c r="E70" s="23" t="s">
        <v>14</v>
      </c>
      <c r="F70" s="23" t="s">
        <v>14</v>
      </c>
      <c r="G70" s="23" t="s">
        <v>14</v>
      </c>
      <c r="H70" s="23" t="s">
        <v>14</v>
      </c>
      <c r="I70" s="23" t="s">
        <v>14</v>
      </c>
      <c r="J70" s="23" t="s">
        <v>14</v>
      </c>
      <c r="K70" s="23" t="s">
        <v>14</v>
      </c>
      <c r="L70" s="23" t="s">
        <v>14</v>
      </c>
      <c r="M70" s="24" t="s">
        <v>14</v>
      </c>
      <c r="N70" s="38" t="s">
        <v>14</v>
      </c>
      <c r="O70" s="42" t="s">
        <v>14</v>
      </c>
      <c r="P70" s="40"/>
    </row>
    <row r="71" spans="1:16" x14ac:dyDescent="0.25">
      <c r="A71" s="14">
        <v>1998</v>
      </c>
      <c r="B71" s="22" t="s">
        <v>14</v>
      </c>
      <c r="C71" s="23" t="s">
        <v>14</v>
      </c>
      <c r="D71" s="23" t="s">
        <v>14</v>
      </c>
      <c r="E71" s="23" t="s">
        <v>14</v>
      </c>
      <c r="F71" s="23" t="s">
        <v>14</v>
      </c>
      <c r="G71" s="23" t="s">
        <v>14</v>
      </c>
      <c r="H71" s="23" t="s">
        <v>14</v>
      </c>
      <c r="I71" s="23" t="s">
        <v>14</v>
      </c>
      <c r="J71" s="23" t="s">
        <v>14</v>
      </c>
      <c r="K71" s="23" t="s">
        <v>14</v>
      </c>
      <c r="L71" s="23" t="s">
        <v>14</v>
      </c>
      <c r="M71" s="24" t="s">
        <v>14</v>
      </c>
      <c r="N71" s="38" t="s">
        <v>14</v>
      </c>
      <c r="O71" s="42" t="s">
        <v>14</v>
      </c>
      <c r="P71" s="40"/>
    </row>
    <row r="72" spans="1:16" x14ac:dyDescent="0.25">
      <c r="A72" s="14">
        <v>1999</v>
      </c>
      <c r="B72" s="22" t="s">
        <v>14</v>
      </c>
      <c r="C72" s="23" t="s">
        <v>14</v>
      </c>
      <c r="D72" s="23" t="s">
        <v>14</v>
      </c>
      <c r="E72" s="23" t="s">
        <v>14</v>
      </c>
      <c r="F72" s="23" t="s">
        <v>14</v>
      </c>
      <c r="G72" s="23" t="s">
        <v>14</v>
      </c>
      <c r="H72" s="23" t="s">
        <v>14</v>
      </c>
      <c r="I72" s="23" t="s">
        <v>14</v>
      </c>
      <c r="J72" s="23" t="s">
        <v>14</v>
      </c>
      <c r="K72" s="23" t="s">
        <v>14</v>
      </c>
      <c r="L72" s="23" t="s">
        <v>14</v>
      </c>
      <c r="M72" s="24" t="s">
        <v>14</v>
      </c>
      <c r="N72" s="38" t="s">
        <v>14</v>
      </c>
      <c r="O72" s="42" t="s">
        <v>14</v>
      </c>
      <c r="P72" s="40"/>
    </row>
    <row r="73" spans="1:16" x14ac:dyDescent="0.25">
      <c r="A73" s="14">
        <v>2000</v>
      </c>
      <c r="B73" s="22" t="s">
        <v>14</v>
      </c>
      <c r="C73" s="23" t="s">
        <v>14</v>
      </c>
      <c r="D73" s="23" t="s">
        <v>14</v>
      </c>
      <c r="E73" s="23" t="s">
        <v>14</v>
      </c>
      <c r="F73" s="23" t="s">
        <v>14</v>
      </c>
      <c r="G73" s="23" t="s">
        <v>14</v>
      </c>
      <c r="H73" s="23" t="s">
        <v>14</v>
      </c>
      <c r="I73" s="23" t="s">
        <v>14</v>
      </c>
      <c r="J73" s="23" t="s">
        <v>14</v>
      </c>
      <c r="K73" s="23" t="s">
        <v>14</v>
      </c>
      <c r="L73" s="23" t="s">
        <v>14</v>
      </c>
      <c r="M73" s="24" t="s">
        <v>14</v>
      </c>
      <c r="N73" s="38" t="s">
        <v>14</v>
      </c>
      <c r="O73" s="42" t="s">
        <v>14</v>
      </c>
      <c r="P73" s="40"/>
    </row>
    <row r="74" spans="1:16" x14ac:dyDescent="0.25">
      <c r="A74" s="14">
        <v>2001</v>
      </c>
      <c r="B74" s="22" t="s">
        <v>14</v>
      </c>
      <c r="C74" s="23" t="s">
        <v>14</v>
      </c>
      <c r="D74" s="23" t="s">
        <v>14</v>
      </c>
      <c r="E74" s="23" t="s">
        <v>14</v>
      </c>
      <c r="F74" s="23" t="s">
        <v>14</v>
      </c>
      <c r="G74" s="23" t="s">
        <v>14</v>
      </c>
      <c r="H74" s="23" t="s">
        <v>14</v>
      </c>
      <c r="I74" s="23" t="s">
        <v>14</v>
      </c>
      <c r="J74" s="23" t="s">
        <v>14</v>
      </c>
      <c r="K74" s="23" t="s">
        <v>14</v>
      </c>
      <c r="L74" s="23" t="s">
        <v>14</v>
      </c>
      <c r="M74" s="24" t="s">
        <v>14</v>
      </c>
      <c r="N74" s="38" t="s">
        <v>14</v>
      </c>
      <c r="O74" s="42" t="s">
        <v>14</v>
      </c>
      <c r="P74" s="40"/>
    </row>
    <row r="75" spans="1:16" x14ac:dyDescent="0.25">
      <c r="A75" s="14">
        <v>2002</v>
      </c>
      <c r="B75" s="22" t="s">
        <v>14</v>
      </c>
      <c r="C75" s="23" t="s">
        <v>14</v>
      </c>
      <c r="D75" s="23" t="s">
        <v>14</v>
      </c>
      <c r="E75" s="23" t="s">
        <v>14</v>
      </c>
      <c r="F75" s="23" t="s">
        <v>14</v>
      </c>
      <c r="G75" s="23" t="s">
        <v>14</v>
      </c>
      <c r="H75" s="23" t="s">
        <v>14</v>
      </c>
      <c r="I75" s="23" t="s">
        <v>14</v>
      </c>
      <c r="J75" s="23" t="s">
        <v>14</v>
      </c>
      <c r="K75" s="23" t="s">
        <v>14</v>
      </c>
      <c r="L75" s="23" t="s">
        <v>14</v>
      </c>
      <c r="M75" s="24" t="s">
        <v>14</v>
      </c>
      <c r="N75" s="38" t="s">
        <v>14</v>
      </c>
      <c r="O75" s="42" t="s">
        <v>14</v>
      </c>
      <c r="P75" s="40"/>
    </row>
    <row r="76" spans="1:16" x14ac:dyDescent="0.25">
      <c r="A76" s="14">
        <v>2003</v>
      </c>
      <c r="B76" s="22" t="s">
        <v>14</v>
      </c>
      <c r="C76" s="23" t="s">
        <v>14</v>
      </c>
      <c r="D76" s="23" t="s">
        <v>14</v>
      </c>
      <c r="E76" s="23" t="s">
        <v>14</v>
      </c>
      <c r="F76" s="23" t="s">
        <v>14</v>
      </c>
      <c r="G76" s="19">
        <v>2201.69</v>
      </c>
      <c r="H76" s="19">
        <v>37319.550000000003</v>
      </c>
      <c r="I76" s="19">
        <v>58941.69</v>
      </c>
      <c r="J76" s="19">
        <v>20346.740000000002</v>
      </c>
      <c r="K76" s="19">
        <v>17607.53</v>
      </c>
      <c r="L76" s="19">
        <v>12954.24</v>
      </c>
      <c r="M76" s="20">
        <v>11395.21</v>
      </c>
      <c r="N76" s="38" t="s">
        <v>14</v>
      </c>
      <c r="O76" s="42" t="s">
        <v>14</v>
      </c>
      <c r="P76" s="40"/>
    </row>
    <row r="77" spans="1:16" x14ac:dyDescent="0.25">
      <c r="A77" s="14">
        <v>2004</v>
      </c>
      <c r="B77" s="22">
        <v>15358.24</v>
      </c>
      <c r="C77" s="23" t="s">
        <v>14</v>
      </c>
      <c r="D77" s="23" t="s">
        <v>14</v>
      </c>
      <c r="E77" s="23" t="s">
        <v>14</v>
      </c>
      <c r="F77" s="23" t="s">
        <v>14</v>
      </c>
      <c r="G77" s="19">
        <v>25519.71</v>
      </c>
      <c r="H77" s="19">
        <v>17946.71</v>
      </c>
      <c r="I77" s="19">
        <v>29093.98</v>
      </c>
      <c r="J77" s="19">
        <v>35544.32</v>
      </c>
      <c r="K77" s="19">
        <v>35127.79</v>
      </c>
      <c r="L77" s="19">
        <v>17432.98</v>
      </c>
      <c r="M77" s="20">
        <v>24690.61</v>
      </c>
      <c r="N77" s="38" t="s">
        <v>14</v>
      </c>
      <c r="O77" s="42" t="s">
        <v>14</v>
      </c>
      <c r="P77" s="40"/>
    </row>
    <row r="78" spans="1:16" x14ac:dyDescent="0.25">
      <c r="A78" s="14">
        <v>2005</v>
      </c>
      <c r="B78" s="11">
        <v>21366.26</v>
      </c>
      <c r="C78" s="23" t="s">
        <v>14</v>
      </c>
      <c r="D78" s="23" t="s">
        <v>14</v>
      </c>
      <c r="E78" s="23" t="s">
        <v>14</v>
      </c>
      <c r="F78" s="19">
        <v>4258.57</v>
      </c>
      <c r="G78" s="19">
        <v>41705.07</v>
      </c>
      <c r="H78" s="19">
        <v>43297.82</v>
      </c>
      <c r="I78" s="19">
        <v>71376.25</v>
      </c>
      <c r="J78" s="19">
        <v>19793.349999999999</v>
      </c>
      <c r="K78" s="19">
        <v>30325.73</v>
      </c>
      <c r="L78" s="19">
        <v>12938.37</v>
      </c>
      <c r="M78" s="20">
        <v>29923.08</v>
      </c>
      <c r="N78" s="38" t="s">
        <v>14</v>
      </c>
      <c r="O78" s="42" t="s">
        <v>14</v>
      </c>
      <c r="P78" s="40"/>
    </row>
    <row r="79" spans="1:16" x14ac:dyDescent="0.25">
      <c r="A79" s="14">
        <v>2006</v>
      </c>
      <c r="B79" s="11">
        <v>15370.14</v>
      </c>
      <c r="C79" s="19">
        <v>14995.26</v>
      </c>
      <c r="D79" s="19">
        <v>13586.97</v>
      </c>
      <c r="E79" s="19">
        <v>16786.36</v>
      </c>
      <c r="F79" s="19">
        <v>20237.650000000001</v>
      </c>
      <c r="G79" s="19">
        <v>10867.6</v>
      </c>
      <c r="H79" s="19">
        <v>15965.19</v>
      </c>
      <c r="I79" s="19">
        <v>21118.32</v>
      </c>
      <c r="J79" s="19">
        <v>32146.58</v>
      </c>
      <c r="K79" s="19">
        <v>25079.37</v>
      </c>
      <c r="L79" s="19">
        <v>10720.82</v>
      </c>
      <c r="M79" s="20">
        <v>18164.89</v>
      </c>
      <c r="N79" s="37">
        <f t="shared" si="2"/>
        <v>215039.15000000002</v>
      </c>
      <c r="O79" s="42">
        <f t="shared" si="3"/>
        <v>17919.929166666669</v>
      </c>
      <c r="P79" s="40">
        <f>AVERAGE($N$3:N79)</f>
        <v>325831.80815384613</v>
      </c>
    </row>
    <row r="80" spans="1:16" x14ac:dyDescent="0.25">
      <c r="A80" s="14">
        <v>2007</v>
      </c>
      <c r="B80" s="11">
        <v>21905.77</v>
      </c>
      <c r="C80" s="19">
        <v>23327.94</v>
      </c>
      <c r="D80" s="19">
        <v>20134.509999999998</v>
      </c>
      <c r="E80" s="19">
        <v>28727.03</v>
      </c>
      <c r="F80" s="19">
        <v>50985.87</v>
      </c>
      <c r="G80" s="19">
        <v>77199.8</v>
      </c>
      <c r="H80" s="19">
        <v>191526.77</v>
      </c>
      <c r="I80" s="19">
        <v>100634.86</v>
      </c>
      <c r="J80" s="19">
        <v>40292.82</v>
      </c>
      <c r="K80" s="19">
        <v>30292.01</v>
      </c>
      <c r="L80" s="19">
        <v>13636.56</v>
      </c>
      <c r="M80" s="20">
        <v>21338.49</v>
      </c>
      <c r="N80" s="37">
        <f t="shared" si="2"/>
        <v>620002.42999999993</v>
      </c>
      <c r="O80" s="42">
        <f t="shared" si="3"/>
        <v>51666.869166666664</v>
      </c>
      <c r="P80" s="40">
        <f>AVERAGE($N$3:N80)</f>
        <v>330288.93878787872</v>
      </c>
    </row>
    <row r="81" spans="1:16" x14ac:dyDescent="0.25">
      <c r="A81" s="14">
        <v>2008</v>
      </c>
      <c r="B81" s="11">
        <v>31811.37</v>
      </c>
      <c r="C81" s="19">
        <v>16268.67</v>
      </c>
      <c r="D81" s="19">
        <v>17498.439999999999</v>
      </c>
      <c r="E81" s="19">
        <v>26148.48</v>
      </c>
      <c r="F81" s="19">
        <v>24523.99</v>
      </c>
      <c r="G81" s="19">
        <v>15683.53</v>
      </c>
      <c r="H81" s="19">
        <v>29968.7</v>
      </c>
      <c r="I81" s="19">
        <v>40050.83</v>
      </c>
      <c r="J81" s="19">
        <v>34300.660000000003</v>
      </c>
      <c r="K81" s="19">
        <v>37896.75</v>
      </c>
      <c r="L81" s="19">
        <v>20366.580000000002</v>
      </c>
      <c r="M81" s="20">
        <v>17034.3</v>
      </c>
      <c r="N81" s="37">
        <f t="shared" si="2"/>
        <v>311552.30000000005</v>
      </c>
      <c r="O81" s="42">
        <f t="shared" si="3"/>
        <v>25962.691666666669</v>
      </c>
      <c r="P81" s="40">
        <f>AVERAGE($N$3:N81)</f>
        <v>330009.28746268654</v>
      </c>
    </row>
    <row r="82" spans="1:16" x14ac:dyDescent="0.25">
      <c r="A82" s="14">
        <v>2009</v>
      </c>
      <c r="B82" s="11">
        <v>23930.93</v>
      </c>
      <c r="C82" s="19">
        <v>19485.900000000001</v>
      </c>
      <c r="D82" s="19">
        <v>20511.37</v>
      </c>
      <c r="E82" s="19">
        <v>17565.88</v>
      </c>
      <c r="F82" s="19">
        <v>19198.3</v>
      </c>
      <c r="G82" s="19">
        <v>43101.45</v>
      </c>
      <c r="H82" s="19">
        <v>56831.24</v>
      </c>
      <c r="I82" s="19">
        <v>133588.72</v>
      </c>
      <c r="J82" s="19">
        <v>49966.35</v>
      </c>
      <c r="K82" s="19">
        <v>18623.080000000002</v>
      </c>
      <c r="L82" s="19">
        <v>14483.52</v>
      </c>
      <c r="M82" s="20">
        <v>19111.02</v>
      </c>
      <c r="N82" s="37">
        <f t="shared" si="2"/>
        <v>436397.76000000007</v>
      </c>
      <c r="O82" s="42">
        <f t="shared" si="3"/>
        <v>36366.480000000003</v>
      </c>
      <c r="P82" s="40">
        <f>AVERAGE($N$3:N82)</f>
        <v>331573.82382352941</v>
      </c>
    </row>
    <row r="83" spans="1:16" x14ac:dyDescent="0.25">
      <c r="A83" s="14">
        <v>2010</v>
      </c>
      <c r="B83" s="11">
        <v>38864.699999999997</v>
      </c>
      <c r="C83" s="19">
        <v>25944.18</v>
      </c>
      <c r="D83" s="19">
        <v>16707.02</v>
      </c>
      <c r="E83" s="19">
        <v>19692.189999999999</v>
      </c>
      <c r="F83" s="19">
        <v>37521.870000000003</v>
      </c>
      <c r="G83" s="19">
        <v>64305.07</v>
      </c>
      <c r="H83" s="19">
        <v>65588.39</v>
      </c>
      <c r="I83" s="19">
        <v>79494.710000000006</v>
      </c>
      <c r="J83" s="19">
        <v>25053.59</v>
      </c>
      <c r="K83" s="19">
        <v>27909.83</v>
      </c>
      <c r="L83" s="19">
        <v>9510.8799999999992</v>
      </c>
      <c r="M83" s="20">
        <v>13537.39</v>
      </c>
      <c r="N83" s="37">
        <f t="shared" si="2"/>
        <v>424129.82000000007</v>
      </c>
      <c r="O83" s="42">
        <f t="shared" si="3"/>
        <v>35344.151666666672</v>
      </c>
      <c r="P83" s="40">
        <f>AVERAGE($N$3:N83)</f>
        <v>332915.21507246379</v>
      </c>
    </row>
    <row r="84" spans="1:16" x14ac:dyDescent="0.25">
      <c r="A84" s="14">
        <v>2011</v>
      </c>
      <c r="B84" s="22">
        <v>25658.560000000001</v>
      </c>
      <c r="C84" s="23">
        <v>18708.37</v>
      </c>
      <c r="D84" s="23">
        <v>15052.78</v>
      </c>
      <c r="E84" s="23">
        <v>13965.82</v>
      </c>
      <c r="F84" s="23">
        <v>13789.29</v>
      </c>
      <c r="G84" s="23">
        <v>13743.67</v>
      </c>
      <c r="H84" s="23">
        <v>34748.94</v>
      </c>
      <c r="I84" s="23">
        <v>39106.69</v>
      </c>
      <c r="J84" s="23">
        <v>102675.88</v>
      </c>
      <c r="K84" s="23">
        <v>20610.55</v>
      </c>
      <c r="L84" s="23">
        <v>14201.86</v>
      </c>
      <c r="M84" s="24">
        <v>19656.5</v>
      </c>
      <c r="N84" s="38">
        <f>SUM($B84:$M84)</f>
        <v>331918.90999999997</v>
      </c>
      <c r="O84" s="42">
        <f>SUM($B84:$M84)/COUNTIF($B84:$M84,"&gt;0")</f>
        <v>27659.909166666665</v>
      </c>
      <c r="P84" s="40">
        <f>AVERAGE($N$3:N84)</f>
        <v>332900.98214285716</v>
      </c>
    </row>
    <row r="85" spans="1:16" ht="15.75" thickBot="1" x14ac:dyDescent="0.3">
      <c r="A85" s="15">
        <v>2012</v>
      </c>
      <c r="B85" s="28">
        <v>27479.4</v>
      </c>
      <c r="C85" s="29">
        <v>17926.900000000001</v>
      </c>
      <c r="D85" s="29">
        <v>14800.9</v>
      </c>
      <c r="E85" s="29">
        <v>18682.599999999999</v>
      </c>
      <c r="F85" s="29">
        <v>17335.8</v>
      </c>
      <c r="G85" s="29">
        <v>15395.9</v>
      </c>
      <c r="H85" s="29">
        <v>16334.1</v>
      </c>
      <c r="I85" s="29">
        <v>14800.9</v>
      </c>
      <c r="J85" s="29">
        <v>13202.2</v>
      </c>
      <c r="K85" s="29">
        <v>7616.6</v>
      </c>
      <c r="L85" s="29">
        <v>13838.9</v>
      </c>
      <c r="M85" s="30">
        <v>12785.6</v>
      </c>
      <c r="N85" s="39">
        <f>SUM($B85:$M85)</f>
        <v>190199.80000000002</v>
      </c>
      <c r="O85" s="43">
        <f>SUM($B85:$M85)/COUNTIF($B85:$M85,"&gt;0")</f>
        <v>15849.983333333335</v>
      </c>
      <c r="P85" s="41">
        <f>AVERAGE($N$3:N85)</f>
        <v>330891.10633802816</v>
      </c>
    </row>
    <row r="86" spans="1:16" x14ac:dyDescent="0.25">
      <c r="A86" s="13" t="s">
        <v>19</v>
      </c>
      <c r="B86" s="10">
        <f>MIN(B$3:B85)</f>
        <v>2727.31</v>
      </c>
      <c r="C86" s="25">
        <f>MIN(C$3:C85)</f>
        <v>4318.08</v>
      </c>
      <c r="D86" s="25">
        <f>MIN(D$3:D85)</f>
        <v>4655.2700000000004</v>
      </c>
      <c r="E86" s="25">
        <f>MIN(E$3:E85)</f>
        <v>3917.41</v>
      </c>
      <c r="F86" s="25">
        <f>MIN(F$3:F85)</f>
        <v>4258.57</v>
      </c>
      <c r="G86" s="25">
        <f>MIN(G$3:G85)</f>
        <v>2201.69</v>
      </c>
      <c r="H86" s="25">
        <f>MIN(H$3:H85)</f>
        <v>4377.58</v>
      </c>
      <c r="I86" s="25">
        <f>MIN(I$3:I85)</f>
        <v>3752.78</v>
      </c>
      <c r="J86" s="25">
        <f>MIN(J$3:J85)</f>
        <v>3367.98</v>
      </c>
      <c r="K86" s="25">
        <f>MIN(K$3:K85)</f>
        <v>3750.8</v>
      </c>
      <c r="L86" s="25">
        <f>MIN(L$3:L85)</f>
        <v>2868.14</v>
      </c>
      <c r="M86" s="26">
        <f>MIN(M$3:M85)</f>
        <v>1543.16</v>
      </c>
      <c r="N86" s="27">
        <f>MIN(N$3:N85)</f>
        <v>69946.150000000009</v>
      </c>
    </row>
    <row r="87" spans="1:16" x14ac:dyDescent="0.25">
      <c r="A87" s="14" t="s">
        <v>20</v>
      </c>
      <c r="B87" s="11">
        <f>MAX(B$3:B85)</f>
        <v>91296.54</v>
      </c>
      <c r="C87" s="19">
        <f>MAX(C$3:C85)</f>
        <v>38339.07</v>
      </c>
      <c r="D87" s="19">
        <f>MAX(D$3:D85)</f>
        <v>39217.760000000002</v>
      </c>
      <c r="E87" s="19">
        <f>MAX(E$3:E85)</f>
        <v>40411.83</v>
      </c>
      <c r="F87" s="19">
        <f>MAX(F$3:F85)</f>
        <v>79526.45</v>
      </c>
      <c r="G87" s="19">
        <f>MAX(G$3:G85)</f>
        <v>204736.88</v>
      </c>
      <c r="H87" s="19">
        <f>MAX(H$3:H85)</f>
        <v>383470.06</v>
      </c>
      <c r="I87" s="19">
        <f>MAX(I$3:I85)</f>
        <v>306192.90999999997</v>
      </c>
      <c r="J87" s="19">
        <f>MAX(J$3:J85)</f>
        <v>215217.69</v>
      </c>
      <c r="K87" s="19">
        <f>MAX(K$3:K85)</f>
        <v>143492.34</v>
      </c>
      <c r="L87" s="19">
        <f>MAX(L$3:L85)</f>
        <v>75331.34</v>
      </c>
      <c r="M87" s="20">
        <f>MAX(M$3:M85)</f>
        <v>134630.06</v>
      </c>
      <c r="N87" s="21">
        <f>MAX(N$3:N85)</f>
        <v>1119975.3599999999</v>
      </c>
    </row>
    <row r="88" spans="1:16" x14ac:dyDescent="0.25">
      <c r="A88" s="14" t="s">
        <v>26</v>
      </c>
      <c r="B88" s="11">
        <f>AVERAGE(B$3:B85)</f>
        <v>16848.483866666666</v>
      </c>
      <c r="C88" s="19">
        <f>AVERAGE(C$3:C85)</f>
        <v>14977.109178082195</v>
      </c>
      <c r="D88" s="19">
        <f>AVERAGE(D$3:D85)</f>
        <v>15192.551095890407</v>
      </c>
      <c r="E88" s="19">
        <f>AVERAGE(E$3:E85)</f>
        <v>14924.316301369865</v>
      </c>
      <c r="F88" s="19">
        <f>AVERAGE(F$3:F85)</f>
        <v>19549.349054054062</v>
      </c>
      <c r="G88" s="19">
        <f>AVERAGE(G$3:G85)</f>
        <v>26094.539740259737</v>
      </c>
      <c r="H88" s="19">
        <f>AVERAGE(H$3:H85)</f>
        <v>61799.239870129881</v>
      </c>
      <c r="I88" s="19">
        <f>AVERAGE(I$3:I85)</f>
        <v>63724.884155844178</v>
      </c>
      <c r="J88" s="19">
        <f>AVERAGE(J$3:J85)</f>
        <v>37177.874285714293</v>
      </c>
      <c r="K88" s="19">
        <f>AVERAGE(K$3:K85)</f>
        <v>27126.603376623389</v>
      </c>
      <c r="L88" s="19">
        <f>AVERAGE(L$3:L85)</f>
        <v>16231.109610389612</v>
      </c>
      <c r="M88" s="20">
        <f>AVERAGE(M$3:M85)</f>
        <v>16400.7176</v>
      </c>
      <c r="N88" s="21">
        <f>AVERAGE(N$3:N85)</f>
        <v>330891.10633802816</v>
      </c>
    </row>
    <row r="89" spans="1:16" s="9" customFormat="1" x14ac:dyDescent="0.25">
      <c r="A89" s="14" t="s">
        <v>27</v>
      </c>
      <c r="B89" s="11">
        <f>AVERAGE(B$3:B$41)</f>
        <v>10312.165263157895</v>
      </c>
      <c r="C89" s="11">
        <f t="shared" ref="C89:N89" si="4">AVERAGE(C$3:C$41)</f>
        <v>9994.2297368421041</v>
      </c>
      <c r="D89" s="11">
        <f t="shared" si="4"/>
        <v>10040.581578947369</v>
      </c>
      <c r="E89" s="11">
        <f t="shared" si="4"/>
        <v>10145.23763157895</v>
      </c>
      <c r="F89" s="11">
        <f t="shared" si="4"/>
        <v>14774.151842105264</v>
      </c>
      <c r="G89" s="11">
        <f t="shared" si="4"/>
        <v>19080.304615384615</v>
      </c>
      <c r="H89" s="11">
        <f t="shared" si="4"/>
        <v>46547.201794871791</v>
      </c>
      <c r="I89" s="11">
        <f t="shared" si="4"/>
        <v>51393.146153846152</v>
      </c>
      <c r="J89" s="11">
        <f t="shared" si="4"/>
        <v>27654.973846153847</v>
      </c>
      <c r="K89" s="11">
        <f t="shared" si="4"/>
        <v>21957.294358974355</v>
      </c>
      <c r="L89" s="11">
        <f t="shared" si="4"/>
        <v>11861.024871794874</v>
      </c>
      <c r="M89" s="11">
        <f t="shared" si="4"/>
        <v>9721.2952631578992</v>
      </c>
      <c r="N89" s="11">
        <f t="shared" si="4"/>
        <v>236178.40783783788</v>
      </c>
    </row>
    <row r="90" spans="1:16" s="9" customFormat="1" x14ac:dyDescent="0.25">
      <c r="A90" s="14" t="s">
        <v>28</v>
      </c>
      <c r="B90" s="11">
        <f>AVERAGE(B$42:B$72)</f>
        <v>23215.308571428566</v>
      </c>
      <c r="C90" s="11">
        <f t="shared" ref="C90:N90" si="5">AVERAGE(C$42:C$72)</f>
        <v>20603.25071428571</v>
      </c>
      <c r="D90" s="11">
        <f t="shared" si="5"/>
        <v>21757.933571428566</v>
      </c>
      <c r="E90" s="11">
        <f t="shared" si="5"/>
        <v>20085.275000000001</v>
      </c>
      <c r="F90" s="11">
        <f t="shared" si="5"/>
        <v>24906.525714285708</v>
      </c>
      <c r="G90" s="11">
        <f t="shared" si="5"/>
        <v>34122.292500000003</v>
      </c>
      <c r="H90" s="11">
        <f t="shared" si="5"/>
        <v>86916.899642857155</v>
      </c>
      <c r="I90" s="11">
        <f t="shared" si="5"/>
        <v>82652.729642857128</v>
      </c>
      <c r="J90" s="11">
        <f t="shared" si="5"/>
        <v>50386.780357142852</v>
      </c>
      <c r="K90" s="11">
        <f t="shared" si="5"/>
        <v>35047.312142857139</v>
      </c>
      <c r="L90" s="11">
        <f t="shared" si="5"/>
        <v>23111.812857142853</v>
      </c>
      <c r="M90" s="11">
        <f t="shared" si="5"/>
        <v>24926.20407407407</v>
      </c>
      <c r="N90" s="11">
        <f t="shared" si="5"/>
        <v>452793.60333333339</v>
      </c>
    </row>
    <row r="91" spans="1:16" s="9" customFormat="1" x14ac:dyDescent="0.25">
      <c r="A91" s="14" t="s">
        <v>29</v>
      </c>
      <c r="B91" s="11">
        <f>AVERAGE(B$42:B$85)</f>
        <v>23561.45972972973</v>
      </c>
      <c r="C91" s="11">
        <f t="shared" ref="C91:N91" si="6">AVERAGE(C$42:C$85)</f>
        <v>20387.092571428569</v>
      </c>
      <c r="D91" s="11">
        <f t="shared" si="6"/>
        <v>20786.117999999999</v>
      </c>
      <c r="E91" s="11">
        <f t="shared" si="6"/>
        <v>20113.030285714285</v>
      </c>
      <c r="F91" s="11">
        <f t="shared" si="6"/>
        <v>24589.834999999999</v>
      </c>
      <c r="G91" s="11">
        <f t="shared" si="6"/>
        <v>33293.359999999993</v>
      </c>
      <c r="H91" s="11">
        <f t="shared" si="6"/>
        <v>77452.647368421065</v>
      </c>
      <c r="I91" s="11">
        <f t="shared" si="6"/>
        <v>76381.141578947354</v>
      </c>
      <c r="J91" s="11">
        <f t="shared" si="6"/>
        <v>46951.377368421054</v>
      </c>
      <c r="K91" s="11">
        <f t="shared" si="6"/>
        <v>32431.946842105273</v>
      </c>
      <c r="L91" s="11">
        <f t="shared" si="6"/>
        <v>20716.196578947365</v>
      </c>
      <c r="M91" s="11">
        <f t="shared" si="6"/>
        <v>23260.664864864862</v>
      </c>
      <c r="N91" s="11">
        <f t="shared" si="6"/>
        <v>433960.80764705891</v>
      </c>
    </row>
    <row r="92" spans="1:16" x14ac:dyDescent="0.25">
      <c r="A92" s="14" t="s">
        <v>25</v>
      </c>
      <c r="B92" s="11">
        <f>AVERAGE(B$73:B85)</f>
        <v>24638.374444444442</v>
      </c>
      <c r="C92" s="11">
        <f>AVERAGE(C$73:C85)</f>
        <v>19522.459999999995</v>
      </c>
      <c r="D92" s="11">
        <f>AVERAGE(D$73:D85)</f>
        <v>16898.855714285713</v>
      </c>
      <c r="E92" s="11">
        <f>AVERAGE(E$73:E85)</f>
        <v>20224.051428571431</v>
      </c>
      <c r="F92" s="11">
        <f>AVERAGE(F$73:F85)</f>
        <v>23481.4175</v>
      </c>
      <c r="G92" s="11">
        <f>AVERAGE(G$73:G85)</f>
        <v>30972.348999999998</v>
      </c>
      <c r="H92" s="11">
        <f>AVERAGE(H$73:H85)</f>
        <v>50952.740999999995</v>
      </c>
      <c r="I92" s="11">
        <f>AVERAGE(I$73:I85)</f>
        <v>58820.695000000007</v>
      </c>
      <c r="J92" s="11">
        <f>AVERAGE(J$73:J85)</f>
        <v>37332.249000000003</v>
      </c>
      <c r="K92" s="11">
        <f>AVERAGE(K$73:K85)</f>
        <v>25108.924000000003</v>
      </c>
      <c r="L92" s="11">
        <f>AVERAGE(L$73:L85)</f>
        <v>14008.471000000001</v>
      </c>
      <c r="M92" s="11">
        <f>AVERAGE(M$73:M85)</f>
        <v>18763.708999999999</v>
      </c>
      <c r="N92" s="11">
        <f>AVERAGE(N$73:N85)</f>
        <v>361320.02428571426</v>
      </c>
    </row>
    <row r="93" spans="1:16" x14ac:dyDescent="0.25">
      <c r="A93" s="14" t="s">
        <v>21</v>
      </c>
      <c r="B93" s="11">
        <f>MEDIAN(B$3:B85)</f>
        <v>13993.59</v>
      </c>
      <c r="C93" s="19">
        <f>MEDIAN(C$3:C85)</f>
        <v>13565.16</v>
      </c>
      <c r="D93" s="19">
        <f>MEDIAN(D$3:D85)</f>
        <v>13616.73</v>
      </c>
      <c r="E93" s="19">
        <f>MEDIAN(E$3:E85)</f>
        <v>13604.83</v>
      </c>
      <c r="F93" s="19">
        <f>MEDIAN(F$3:F85)</f>
        <v>13900.37</v>
      </c>
      <c r="G93" s="19">
        <f>MEDIAN(G$3:G85)</f>
        <v>14792.94</v>
      </c>
      <c r="H93" s="19">
        <f>MEDIAN(H$3:H85)</f>
        <v>31299.63</v>
      </c>
      <c r="I93" s="19">
        <f>MEDIAN(I$3:I85)</f>
        <v>40050.83</v>
      </c>
      <c r="J93" s="19">
        <f>MEDIAN(J$3:J85)</f>
        <v>27709.49</v>
      </c>
      <c r="K93" s="19">
        <f>MEDIAN(K$3:K85)</f>
        <v>24113.41</v>
      </c>
      <c r="L93" s="19">
        <f>MEDIAN(L$3:L85)</f>
        <v>14205.83</v>
      </c>
      <c r="M93" s="20">
        <f>MEDIAN(M$3:M85)</f>
        <v>15100.39</v>
      </c>
      <c r="N93" s="21">
        <f>MEDIAN(N$3:N85)</f>
        <v>263065.65999999997</v>
      </c>
    </row>
    <row r="94" spans="1:16" ht="15.75" thickBot="1" x14ac:dyDescent="0.3">
      <c r="A94" s="15" t="s">
        <v>24</v>
      </c>
      <c r="B94" s="12">
        <f>MEDIAN(B$73:B85)</f>
        <v>23930.93</v>
      </c>
      <c r="C94" s="12">
        <f>MEDIAN(C$73:C85)</f>
        <v>18708.37</v>
      </c>
      <c r="D94" s="12">
        <f>MEDIAN(D$73:D85)</f>
        <v>16707.02</v>
      </c>
      <c r="E94" s="12">
        <f>MEDIAN(E$73:E85)</f>
        <v>18682.599999999999</v>
      </c>
      <c r="F94" s="12">
        <f>MEDIAN(F$73:F85)</f>
        <v>19717.974999999999</v>
      </c>
      <c r="G94" s="12">
        <f>MEDIAN(G$73:G85)</f>
        <v>20601.62</v>
      </c>
      <c r="H94" s="12">
        <f>MEDIAN(H$73:H85)</f>
        <v>36034.245000000003</v>
      </c>
      <c r="I94" s="12">
        <f>MEDIAN(I$73:I85)</f>
        <v>49496.26</v>
      </c>
      <c r="J94" s="12">
        <f>MEDIAN(J$73:J85)</f>
        <v>33223.620000000003</v>
      </c>
      <c r="K94" s="12">
        <f>MEDIAN(K$73:K85)</f>
        <v>26494.6</v>
      </c>
      <c r="L94" s="12">
        <f>MEDIAN(L$73:L85)</f>
        <v>13737.73</v>
      </c>
      <c r="M94" s="12">
        <f>MEDIAN(M$73:M85)</f>
        <v>18637.955000000002</v>
      </c>
      <c r="N94" s="12">
        <f>MEDIAN(N$73:N85)</f>
        <v>331918.90999999997</v>
      </c>
    </row>
    <row r="95" spans="1:16" x14ac:dyDescent="0.25">
      <c r="B95" s="9"/>
      <c r="C95" s="9"/>
      <c r="D95" s="9"/>
      <c r="E95" s="9"/>
      <c r="F95" s="9"/>
      <c r="G95" s="9"/>
      <c r="H95" s="9"/>
      <c r="I95" s="9"/>
      <c r="J95" s="9"/>
      <c r="K95" s="9"/>
      <c r="L95" s="9"/>
      <c r="M95" s="9"/>
    </row>
  </sheetData>
  <mergeCells count="1">
    <mergeCell ref="A1:O1"/>
  </mergeCells>
  <printOptions gridLines="1"/>
  <pageMargins left="0.25" right="0.25" top="0.75" bottom="0.75" header="0.3" footer="0.3"/>
  <pageSetup orientation="landscape"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vt:i4>
      </vt:variant>
      <vt:variant>
        <vt:lpstr>Charts</vt:lpstr>
      </vt:variant>
      <vt:variant>
        <vt:i4>1</vt:i4>
      </vt:variant>
      <vt:variant>
        <vt:lpstr>Named Ranges</vt:lpstr>
      </vt:variant>
      <vt:variant>
        <vt:i4>2</vt:i4>
      </vt:variant>
    </vt:vector>
  </HeadingPairs>
  <TitlesOfParts>
    <vt:vector size="6" baseType="lpstr">
      <vt:lpstr>Notes</vt:lpstr>
      <vt:lpstr>StreamFlow</vt:lpstr>
      <vt:lpstr>TABLE AF</vt:lpstr>
      <vt:lpstr>Yearly</vt:lpstr>
      <vt:lpstr>'TABLE AF'!Print_Area</vt:lpstr>
      <vt:lpstr>'TABLE AF'!Print_Titles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Oikonomou,Panagiotis</dc:creator>
  <cp:lastModifiedBy>Gerstle,Pia</cp:lastModifiedBy>
  <cp:lastPrinted>2013-03-04T20:15:42Z</cp:lastPrinted>
  <dcterms:created xsi:type="dcterms:W3CDTF">2013-02-26T15:35:13Z</dcterms:created>
  <dcterms:modified xsi:type="dcterms:W3CDTF">2013-12-18T15:34:55Z</dcterms:modified>
</cp:coreProperties>
</file>